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<sst xmlns="http://schemas.openxmlformats.org/spreadsheetml/2006/main" count="415" uniqueCount="401">
  <si>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</si>
  <si>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</si>
  <si>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</si>
  <si>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</si>
  <si>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</si>
  <si>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</si>
  <si>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</si>
  <si>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</si>
  <si>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</si>
  <si>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</si>
  <si>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</si>
  <si>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</si>
  <si>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</si>
  <si>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</si>
  <si>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</si>
  <si>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</si>
  <si>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</si>
  <si>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</si>
  <si>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</si>
  <si>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</si>
  <si>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</si>
  <si>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</si>
  <si>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</si>
  <si>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</si>
  <si>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</si>
  <si>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</si>
  <si>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</si>
  <si>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</si>
  <si>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</si>
  <si>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</si>
  <si>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</si>
  <si>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</si>
  <si>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</si>
  <si>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</si>
  <si>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</si>
  <si>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</si>
  <si>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</si>
  <si>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</si>
  <si>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</si>
  <si>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</si>
  <si>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</si>
  <si>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</si>
  <si>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</si>
  <si>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</si>
  <si>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</si>
  <si>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</si>
  <si>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</si>
  <si>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</si>
  <si>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</si>
  <si>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</si>
  <si>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</si>
  <si>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</si>
  <si>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</si>
  <si>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</si>
  <si>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</si>
  <si>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</si>
  <si>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</si>
  <si>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</si>
  <si>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</si>
  <si>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</si>
  <si>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</si>
  <si>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</si>
  <si>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</si>
  <si>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</si>
  <si>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</si>
  <si>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</si>
  <si>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</si>
  <si>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</si>
  <si>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</si>
  <si>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</si>
  <si>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</si>
  <si>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</si>
  <si>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</si>
  <si>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</si>
  <si>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</si>
  <si>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</si>
  <si>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</si>
  <si>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</si>
  <si>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</si>
  <si>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</si>
  <si>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</si>
  <si>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</si>
  <si>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</si>
  <si>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</si>
  <si>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</si>
  <si>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</si>
  <si>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</si>
  <si>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</si>
  <si>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</si>
  <si>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</si>
  <si>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</si>
  <si>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</si>
  <si>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</si>
  <si>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</si>
  <si>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</si>
  <si>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</si>
  <si>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</si>
  <si>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</si>
  <si>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</si>
  <si>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</si>
  <si>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</si>
  <si>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</si>
  <si>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</si>
  <si>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</si>
  <si>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</si>
  <si>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</si>
  <si>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</si>
  <si>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</si>
  <si>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</si>
  <si>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</si>
  <si>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</si>
  <si>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</si>
  <si>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</si>
  <si>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</si>
  <si>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</si>
  <si>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</si>
  <si>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</si>
  <si>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</si>
  <si>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</si>
  <si>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</si>
  <si>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</si>
  <si>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</si>
  <si>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</si>
  <si>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</si>
  <si>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</si>
  <si>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</si>
  <si>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</si>
  <si>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</si>
  <si>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</si>
  <si>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</si>
  <si>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</si>
  <si>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</si>
  <si>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</si>
  <si>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</si>
  <si>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</si>
  <si>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</si>
  <si>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</si>
  <si>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</si>
  <si>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</si>
  <si>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</si>
  <si>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</si>
  <si>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</si>
  <si>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</si>
  <si>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</si>
  <si>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</si>
  <si>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</si>
  <si>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</si>
  <si>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</si>
  <si>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</si>
  <si>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</si>
  <si>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</si>
  <si>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</si>
  <si>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</si>
  <si>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</si>
  <si>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</si>
  <si>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</si>
  <si>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</si>
  <si>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</si>
  <si>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</si>
  <si>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</si>
  <si>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</si>
  <si>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</si>
  <si>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</si>
  <si>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</si>
  <si>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</si>
  <si>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</si>
  <si>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</si>
  <si>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</si>
  <si>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</si>
  <si>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</si>
  <si>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</si>
  <si>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</si>
  <si>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</si>
  <si>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</si>
  <si>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</si>
  <si>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</si>
  <si>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</si>
  <si>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</si>
  <si>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</si>
  <si>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</si>
  <si>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</si>
  <si>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</si>
  <si>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</si>
  <si>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</si>
  <si>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</si>
  <si>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</si>
  <si>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</si>
  <si>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</si>
  <si>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</si>
  <si>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</si>
  <si>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</si>
  <si>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</si>
  <si>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</si>
  <si>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</si>
  <si>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</si>
  <si>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</si>
  <si>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</si>
  <si>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</si>
  <si>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</si>
  <si>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</si>
  <si>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</si>
  <si>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</si>
  <si>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</si>
  <si>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</si>
  <si>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</si>
  <si>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</si>
  <si>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</si>
  <si>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</si>
  <si>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</si>
  <si>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</si>
  <si>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</si>
  <si>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</si>
  <si>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</si>
  <si>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</si>
  <si>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</si>
  <si>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</si>
  <si>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</si>
  <si>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</si>
  <si>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</si>
  <si>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</si>
  <si>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</si>
  <si>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</si>
  <si>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</si>
  <si>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</si>
  <si>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</si>
  <si>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</si>
  <si>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</si>
  <si>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</si>
  <si>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</si>
  <si>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</si>
  <si>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</si>
  <si>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</si>
  <si>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</si>
  <si>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</si>
  <si>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</si>
  <si>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</si>
  <si>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</si>
  <si>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</si>
  <si>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</si>
  <si>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</si>
  <si>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</si>
  <si>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</si>
  <si>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</si>
  <si>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</si>
  <si>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</si>
  <si>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</si>
  <si>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</si>
  <si>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</si>
  <si>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</si>
  <si>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</si>
  <si>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</si>
  <si>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</si>
  <si>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</si>
  <si>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</si>
  <si>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</si>
  <si>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</si>
  <si>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</si>
  <si>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</si>
  <si>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</si>
  <si>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</si>
  <si>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</si>
  <si>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</si>
  <si>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</si>
  <si>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</si>
  <si>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</si>
  <si>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</si>
  <si>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</si>
  <si>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</si>
  <si>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</si>
  <si>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</si>
  <si>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</si>
  <si>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</si>
  <si>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</si>
  <si>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</si>
  <si>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</si>
  <si>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</si>
  <si>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</si>
  <si>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</si>
  <si>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</si>
  <si>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</si>
  <si>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</si>
  <si>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</si>
  <si>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</si>
  <si>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</si>
  <si>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</si>
  <si>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</si>
  <si>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</si>
  <si>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</si>
  <si>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</si>
  <si>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</si>
  <si>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</si>
  <si>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</si>
  <si>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</si>
  <si>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</si>
  <si>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</si>
  <si>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</si>
  <si>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</si>
  <si>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</si>
  <si>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</si>
  <si>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</si>
  <si>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</si>
  <si>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</si>
  <si>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</si>
  <si>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</si>
  <si>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</si>
  <si>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</si>
  <si>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</si>
  <si>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</si>
  <si>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</si>
  <si>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</si>
  <si>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</si>
  <si>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</si>
  <si>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</si>
  <si>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</si>
  <si>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</si>
  <si>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</si>
  <si>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</si>
  <si>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</si>
  <si>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</si>
  <si>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</si>
  <si>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</si>
  <si>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</si>
  <si>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</si>
  <si>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</si>
  <si>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</si>
  <si>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</si>
  <si>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</si>
  <si>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</si>
  <si>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</si>
  <si>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</si>
  <si>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</si>
  <si>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</si>
  <si>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</si>
  <si>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</si>
  <si>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</si>
  <si>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</si>
  <si>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</si>
  <si>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</si>
  <si>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</si>
  <si>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</si>
  <si>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</si>
  <si>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</si>
  <si>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</si>
  <si>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</si>
  <si>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</si>
  <si>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</si>
  <si>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</si>
  <si>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</si>
  <si>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</si>
  <si>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</si>
  <si>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</si>
  <si>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</si>
  <si>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</si>
  <si>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</si>
  <si>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</si>
  <si>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</si>
  <si>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</si>
  <si>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</si>
  <si>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</si>
  <si>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</si>
  <si>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</si>
  <si>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</si>
  <si>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</si>
  <si>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</si>
  <si>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</si>
  <si>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</si>
  <si>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</si>
  <si>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</si>
  <si>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</si>
  <si>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</si>
  <si>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</si>
  <si>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</si>
  <si>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</si>
  <si>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</si>
  <si>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</si>
  <si>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</si>
  <si>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</si>
  <si>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</si>
  <si>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</si>
  <si>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</si>
  <si>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</si>
  <si>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</si>
  <si>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</si>
  <si>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</si>
  <si>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</si>
  <si>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</si>
  <si>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</si>
  <si>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</si>
  <si>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</si>
  <si>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</si>
  <si>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</si>
  <si>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</si>
  <si>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</si>
  <si>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</si>
  <si>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El Salto</t>
  </si>
  <si>
    <t>DEL 1 DE ENERO 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</si>
  <si>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</si>
  <si>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</si>
  <si>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</si>
  <si>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</si>
  <si>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ASEJ2017-12-16-11-2018-1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</si>
</sst>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48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265</xdr:row>
      <xdr:rowOff>0</xdr:rowOff>
    </xdr:from>
    <xdr:to>
      <xdr:col>3</xdr:col>
      <xdr:colOff>419100</xdr:colOff>
      <xdr:row>272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710100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256">
      <selection activeCell="O279" sqref="O279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390</v>
      </c>
      <c r="P6" s="40" t="s">
        <v>388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135123555.32</v>
      </c>
      <c r="P9" s="34">
        <f>P10+P20+P27+P30+P37+P43+P54+P60</f>
        <v>122926211.57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63101959.169999994</v>
      </c>
      <c r="P10" s="34">
        <f>SUM(P11:P18)</f>
        <v>49985347.15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62017008.66</v>
      </c>
      <c r="P12" s="28">
        <v>48471316.51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1084950.51</v>
      </c>
      <c r="P17" s="28">
        <v>1514030.64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58867219.47</v>
      </c>
      <c r="P30" s="34">
        <f>SUM(P31:P35)</f>
        <v>62018168.32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3244953.05</v>
      </c>
      <c r="P31" s="28">
        <v>2234356.08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34013252.36</v>
      </c>
      <c r="P33" s="28">
        <v>30982238.16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1257968.95</v>
      </c>
      <c r="P34" s="28">
        <v>1116265.05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20351045.11</v>
      </c>
      <c r="P35" s="28">
        <v>27685309.03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1332486.38</v>
      </c>
      <c r="P37" s="34">
        <f>SUM(P38:P41)</f>
        <v>7143372.1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1332486.38</v>
      </c>
      <c r="P41" s="28">
        <v>7143372.1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11821890.3</v>
      </c>
      <c r="P43" s="34">
        <f>SUM(P44:P52)</f>
        <v>3779324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330000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1030903.96</v>
      </c>
      <c r="P45" s="28">
        <v>734581.38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34350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971808</v>
      </c>
      <c r="P47" s="28">
        <v>476716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2652376.97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2233731.62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4295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7132451.37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373580148.87999994</v>
      </c>
      <c r="P65" s="34">
        <f>P66+P71</f>
        <v>323336578.16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373580148.87999994</v>
      </c>
      <c r="P66" s="34">
        <f>SUM(P67:P69)</f>
        <v>323336578.16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227855053.91</v>
      </c>
      <c r="P67" s="28">
        <v>187505486.63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125184881.13</v>
      </c>
      <c r="P68" s="28">
        <v>112593030.3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20540213.84</v>
      </c>
      <c r="P69" s="28">
        <v>23238061.23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SUM(O72:O77)</f>
        <v>0</v>
      </c>
      <c r="P71" s="34">
        <f>SUM(P72:P77)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>
        <v>4226</v>
      </c>
      <c r="B77" s="44" t="s">
        <v>391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/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/>
      <c r="P78" s="28"/>
    </row>
    <row r="79" spans="1:16" ht="12.75">
      <c r="A79" s="18" t="s">
        <v>118</v>
      </c>
      <c r="B79" s="19" t="s">
        <v>119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O80+O84+O91+O93+O96</f>
        <v>1005813.72</v>
      </c>
      <c r="P79" s="34">
        <f>P80+P84+P91+P93+P96</f>
        <v>591722.39</v>
      </c>
    </row>
    <row r="80" spans="1:16" ht="12.75">
      <c r="A80" s="18" t="s">
        <v>120</v>
      </c>
      <c r="B80" s="19" t="s">
        <v>121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SUM(O81:O82)</f>
        <v>521808.73</v>
      </c>
      <c r="P80" s="34">
        <f>SUM(P81:P82)</f>
        <v>591722.39</v>
      </c>
    </row>
    <row r="81" spans="1:16" ht="12.75">
      <c r="A81" s="20" t="s">
        <v>122</v>
      </c>
      <c r="B81" s="21" t="s">
        <v>123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608.17</v>
      </c>
      <c r="P81" s="28">
        <v>297736.3</v>
      </c>
    </row>
    <row r="82" spans="1:16" ht="12.75">
      <c r="A82" s="20" t="s">
        <v>124</v>
      </c>
      <c r="B82" s="21" t="s">
        <v>125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521200.56</v>
      </c>
      <c r="P82" s="28">
        <v>293986.09</v>
      </c>
    </row>
    <row r="83" spans="1:16" ht="12.75">
      <c r="A83" s="20"/>
      <c r="B83" s="2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/>
      <c r="P83" s="28"/>
    </row>
    <row r="84" spans="1:16" ht="12.75">
      <c r="A84" s="18" t="s">
        <v>126</v>
      </c>
      <c r="B84" s="19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4">
        <f>SUM(O85:O89)</f>
        <v>0</v>
      </c>
      <c r="P84" s="34">
        <f>SUM(P85:P89)</f>
        <v>0</v>
      </c>
    </row>
    <row r="85" spans="1:16" ht="12.75">
      <c r="A85" s="20" t="s">
        <v>128</v>
      </c>
      <c r="B85" s="21" t="s">
        <v>129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130</v>
      </c>
      <c r="B86" s="21" t="s">
        <v>131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132</v>
      </c>
      <c r="B87" s="21" t="s">
        <v>133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134</v>
      </c>
      <c r="B88" s="21" t="s">
        <v>135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136</v>
      </c>
      <c r="B89" s="21" t="s">
        <v>137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/>
      <c r="B90" s="2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/>
      <c r="P90" s="28"/>
    </row>
    <row r="91" spans="1:16" ht="12.75">
      <c r="A91" s="18" t="s">
        <v>138</v>
      </c>
      <c r="B91" s="19" t="s">
        <v>139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>
        <v>0</v>
      </c>
      <c r="P91" s="35">
        <v>0</v>
      </c>
    </row>
    <row r="92" spans="1:16" ht="12.75">
      <c r="A92" s="18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6"/>
      <c r="P92" s="37"/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4">
        <f>O94</f>
        <v>0</v>
      </c>
      <c r="P93" s="34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4">
        <f>SUM(O97:O103)</f>
        <v>484004.99</v>
      </c>
      <c r="P96" s="34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484004.99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3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>
        <f>O9+O65+O79</f>
        <v>509709517.91999996</v>
      </c>
      <c r="P105" s="34">
        <f>P9+P65+P79</f>
        <v>446854512.12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O109+O117+O128</f>
        <v>376332544.76000005</v>
      </c>
      <c r="P108" s="34">
        <f>P109+P117+P128</f>
        <v>303789784.04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SUM(O110:O115)</f>
        <v>167859114.42999998</v>
      </c>
      <c r="P109" s="34">
        <f>SUM(P110:P115)</f>
        <v>147570920.38000003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66920877.4</v>
      </c>
      <c r="P110" s="28">
        <v>83195551.81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79747432.26</v>
      </c>
      <c r="P111" s="28">
        <v>60816918.92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18482598.32</v>
      </c>
      <c r="P112" s="28">
        <v>338702.86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0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2708206.45</v>
      </c>
      <c r="P114" s="28">
        <v>3219746.79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4">
        <f>SUM(O118:O126)</f>
        <v>76082743.31000002</v>
      </c>
      <c r="P117" s="34">
        <f>SUM(P118:P126)</f>
        <v>50847440.23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15205080.53</v>
      </c>
      <c r="P118" s="28">
        <v>8104364.74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2291824.8</v>
      </c>
      <c r="P119" s="28">
        <v>1221283.02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19074462.53</v>
      </c>
      <c r="P121" s="28">
        <v>12028906.17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6180833.21</v>
      </c>
      <c r="P122" s="28">
        <v>1880309.34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24729873.17</v>
      </c>
      <c r="P123" s="28">
        <v>19113165.99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4808110.84</v>
      </c>
      <c r="P124" s="28">
        <v>3185048.23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2819159.6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3792558.23</v>
      </c>
      <c r="P126" s="28">
        <v>2495203.14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4">
        <f>SUM(O129:O137)</f>
        <v>132390687.02000003</v>
      </c>
      <c r="P128" s="34">
        <f>SUM(P129:P137)</f>
        <v>105371423.43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45541152.17</v>
      </c>
      <c r="P129" s="28">
        <v>54427104.72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25643613.24</v>
      </c>
      <c r="P130" s="28">
        <v>4710822.24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8251181.87</v>
      </c>
      <c r="P131" s="28">
        <v>5625880.61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1155053.98</v>
      </c>
      <c r="P132" s="28">
        <v>410669.43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36927354.07</v>
      </c>
      <c r="P133" s="28">
        <v>28046154.33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805469.15</v>
      </c>
      <c r="P134" s="28">
        <v>951833.18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151081.76</v>
      </c>
      <c r="P135" s="28">
        <v>40327.8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5078045.66</v>
      </c>
      <c r="P136" s="28">
        <v>3463379.84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8837735.12</v>
      </c>
      <c r="P137" s="28">
        <v>7695251.28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O140+O144+O148+O152+O158+O163+O167+O170+O177</f>
        <v>24102093.47</v>
      </c>
      <c r="P139" s="34">
        <f>P140+P144+P148+P152+P158+P163+P167+P170+P177</f>
        <v>24067803.78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SUM(O141:O142)</f>
        <v>0</v>
      </c>
      <c r="P140" s="34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4">
        <f>SUM(O145:O146)</f>
        <v>0</v>
      </c>
      <c r="P144" s="34">
        <f>SUM(P145:P146)</f>
        <v>54752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54752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4">
        <f>SUM(O149:O150)</f>
        <v>0</v>
      </c>
      <c r="P148" s="34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4">
        <f>SUM(O153:O156)</f>
        <v>11083559.19</v>
      </c>
      <c r="P152" s="34">
        <f>SUM(P153:P156)</f>
        <v>17864259.68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3575714.51</v>
      </c>
      <c r="P153" s="28">
        <v>6090169.47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756000</v>
      </c>
      <c r="P154" s="28">
        <v>1113512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6751844.68</v>
      </c>
      <c r="P155" s="28">
        <v>10660578.21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4">
        <f>SUM(O159:O161)</f>
        <v>6081743.62</v>
      </c>
      <c r="P158" s="34">
        <f>SUM(P159:P161)</f>
        <v>6148792.1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6081743.62</v>
      </c>
      <c r="P159" s="28">
        <v>6148792.1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4">
        <f>SUM(O164:O165)</f>
        <v>6936790.66</v>
      </c>
      <c r="P163" s="34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6936790.66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4">
        <f>O168</f>
        <v>0</v>
      </c>
      <c r="P167" s="34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4">
        <f>SUM(O171:O175)</f>
        <v>0</v>
      </c>
      <c r="P170" s="34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4">
        <f>SUM(O178:O179)</f>
        <v>0</v>
      </c>
      <c r="P177" s="34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O182+O186+O190</f>
        <v>0</v>
      </c>
      <c r="P181" s="34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SUM(O183:O184)</f>
        <v>0</v>
      </c>
      <c r="P182" s="34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4">
        <f>SUM(O187:O188)</f>
        <v>0</v>
      </c>
      <c r="P186" s="34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4">
        <f>SUM(O191:O192)</f>
        <v>0</v>
      </c>
      <c r="P190" s="34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O195+O199+O203+O207+O210</f>
        <v>20053007.880000003</v>
      </c>
      <c r="P194" s="34">
        <f>P195+P199+P203+P207+P210</f>
        <v>17785456.67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SUM(O196:O197)</f>
        <v>20022778.67</v>
      </c>
      <c r="P195" s="34">
        <f>SUM(P196:P197)</f>
        <v>17756098.69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20022778.67</v>
      </c>
      <c r="P196" s="28">
        <v>17756098.69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4">
        <f>SUM(O200:O201)</f>
        <v>0</v>
      </c>
      <c r="P199" s="34">
        <f>SUM(P200:P201)</f>
        <v>29357.98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29357.98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4">
        <f>SUM(O204:O205)</f>
        <v>30229.21</v>
      </c>
      <c r="P203" s="34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30229.21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4">
        <f>O208</f>
        <v>0</v>
      </c>
      <c r="P207" s="34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4">
        <f>SUM(O211:O212)</f>
        <v>0</v>
      </c>
      <c r="P210" s="34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O215+O224+O228+O235+O238+O241</f>
        <v>0</v>
      </c>
      <c r="P214" s="34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SUM(O216:O223)</f>
        <v>0</v>
      </c>
      <c r="P215" s="34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3" t="s">
        <v>389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4">
        <f>SUM(O225:O226)</f>
        <v>0</v>
      </c>
      <c r="P224" s="34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4">
        <f>SUM(O229:O233)</f>
        <v>0</v>
      </c>
      <c r="P228" s="34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4">
        <f>O236</f>
        <v>0</v>
      </c>
      <c r="P235" s="34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4">
        <f>O239</f>
        <v>0</v>
      </c>
      <c r="P238" s="34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4">
        <f>SUM(O242:O249)</f>
        <v>0</v>
      </c>
      <c r="P241" s="34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2">
        <f>SUM(O252:O253)</f>
        <v>36143737.79</v>
      </c>
      <c r="P251" s="42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36143737.79</v>
      </c>
      <c r="P252" s="28">
        <v>0</v>
      </c>
    </row>
    <row r="253" spans="1:16" ht="12.75">
      <c r="A253" s="20">
        <v>5611</v>
      </c>
      <c r="B253" s="21" t="s">
        <v>392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4">
        <f>O108+O139+O181+O194+O214+O251</f>
        <v>456631383.90000004</v>
      </c>
      <c r="P254" s="34">
        <f>P108+P139+P181+P194+P214+P251</f>
        <v>345643044.49000007</v>
      </c>
    </row>
    <row r="255" spans="1:16" ht="12.7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/>
      <c r="P255" s="28"/>
    </row>
    <row r="256" spans="1:16" ht="12.75">
      <c r="A256" s="8"/>
      <c r="B256" s="9" t="s">
        <v>393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34">
        <f>O105-O254</f>
        <v>53078134.01999992</v>
      </c>
      <c r="P256" s="34">
        <f>P105-P254</f>
        <v>101211467.62999994</v>
      </c>
    </row>
    <row r="257" spans="1:16" ht="3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29"/>
      <c r="P257" s="30"/>
    </row>
    <row r="262" spans="1:16" ht="12.75">
      <c r="A262" s="6"/>
      <c r="B262" s="12"/>
      <c r="C262" s="12"/>
      <c r="D262" s="14"/>
      <c r="E262" s="12"/>
      <c r="F262" s="12"/>
      <c r="H262" s="6"/>
      <c r="I262" s="6"/>
      <c r="J262" s="41"/>
      <c r="K262" s="6"/>
      <c r="L262" s="6"/>
      <c r="N262" s="12"/>
      <c r="O262" s="38"/>
      <c r="P262" s="31"/>
    </row>
    <row r="263" spans="4:15" ht="12.75">
      <c r="D263" s="13" t="s">
        <v>396</v>
      </c>
      <c r="J263" s="13"/>
      <c r="O263" s="32" t="s">
        <v>397</v>
      </c>
    </row>
    <row r="264" spans="4:15" ht="12.75">
      <c r="D264" s="13" t="s">
        <v>398</v>
      </c>
      <c r="J264" s="13"/>
      <c r="O264" s="32" t="s">
        <v>399</v>
      </c>
    </row>
    <row r="265" ht="15">
      <c r="B265" t="s">
        <v>385</v>
      </c>
    </row>
    <row r="269" spans="6:14" ht="12.75">
      <c r="F269" s="51" t="s">
        <v>400</v>
      </c>
      <c r="G269" s="51"/>
      <c r="H269" s="51"/>
      <c r="I269" s="51"/>
      <c r="J269" s="51"/>
      <c r="K269" s="51"/>
      <c r="L269" s="51"/>
      <c r="M269" s="51"/>
      <c r="N269" s="51"/>
    </row>
    <row r="270" spans="6:14" ht="12.75"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</sheetData>
  <sheetProtection/>
  <mergeCells count="4">
    <mergeCell ref="A1:P1"/>
    <mergeCell ref="A2:P2"/>
    <mergeCell ref="A3:P3"/>
    <mergeCell ref="F269:N272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2015-03-05T19:39:30Z</cp:lastPrinted>
  <dcterms:created xsi:type="dcterms:W3CDTF">2010-12-03T18:40:30Z</dcterms:created>
  <dcterms:modified xsi:type="dcterms:W3CDTF">2018-11-16T19:19:27Z</dcterms:modified>
  <cp:category/>
  <cp:version/>
  <cp:contentType/>
  <cp:contentStatus/>
</cp:coreProperties>
</file>