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1925" windowHeight="12195"/>
  </bookViews>
  <sheets>
    <sheet name="PLANTILLA 2021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3" l="1"/>
  <c r="V62" i="3"/>
  <c r="V8" i="3"/>
  <c r="V9" i="3"/>
  <c r="V10" i="3"/>
  <c r="V11" i="3"/>
  <c r="V12" i="3"/>
  <c r="V13" i="3"/>
  <c r="V14" i="3"/>
  <c r="V15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7" i="3"/>
  <c r="C89" i="3"/>
  <c r="D34" i="3"/>
  <c r="F8" i="3"/>
  <c r="AD8" i="3" s="1"/>
  <c r="F9" i="3"/>
  <c r="AD9" i="3" s="1"/>
  <c r="F10" i="3"/>
  <c r="AD10" i="3" s="1"/>
  <c r="F11" i="3"/>
  <c r="AD11" i="3" s="1"/>
  <c r="F12" i="3"/>
  <c r="AD12" i="3" s="1"/>
  <c r="F13" i="3"/>
  <c r="AD13" i="3" s="1"/>
  <c r="F14" i="3"/>
  <c r="AD14" i="3" s="1"/>
  <c r="F15" i="3"/>
  <c r="AD15" i="3" s="1"/>
  <c r="F16" i="3"/>
  <c r="AD16" i="3" s="1"/>
  <c r="F17" i="3"/>
  <c r="AD17" i="3" s="1"/>
  <c r="F18" i="3"/>
  <c r="AD18" i="3" s="1"/>
  <c r="F19" i="3"/>
  <c r="AD19" i="3" s="1"/>
  <c r="F20" i="3"/>
  <c r="AD20" i="3" s="1"/>
  <c r="F21" i="3"/>
  <c r="AD21" i="3" s="1"/>
  <c r="F22" i="3"/>
  <c r="AD22" i="3" s="1"/>
  <c r="F23" i="3"/>
  <c r="AD23" i="3" s="1"/>
  <c r="F24" i="3"/>
  <c r="AD24" i="3" s="1"/>
  <c r="F25" i="3"/>
  <c r="AD25" i="3" s="1"/>
  <c r="F26" i="3"/>
  <c r="AD26" i="3" s="1"/>
  <c r="F27" i="3"/>
  <c r="AD27" i="3" s="1"/>
  <c r="F28" i="3"/>
  <c r="AD28" i="3" s="1"/>
  <c r="F29" i="3"/>
  <c r="AD29" i="3" s="1"/>
  <c r="F30" i="3"/>
  <c r="AD30" i="3" s="1"/>
  <c r="F50" i="3"/>
  <c r="AD50" i="3" s="1"/>
  <c r="F78" i="3"/>
  <c r="AD78" i="3" s="1"/>
  <c r="F64" i="3"/>
  <c r="AD64" i="3" s="1"/>
  <c r="F65" i="3"/>
  <c r="AD65" i="3" s="1"/>
  <c r="F36" i="3"/>
  <c r="AD36" i="3" s="1"/>
  <c r="F37" i="3"/>
  <c r="AD37" i="3" s="1"/>
  <c r="F38" i="3"/>
  <c r="AD38" i="3" s="1"/>
  <c r="F61" i="3"/>
  <c r="AD61" i="3" s="1"/>
  <c r="F51" i="3"/>
  <c r="AD51" i="3" s="1"/>
  <c r="F68" i="3"/>
  <c r="AD68" i="3" s="1"/>
  <c r="F74" i="3"/>
  <c r="AD74" i="3" s="1"/>
  <c r="F83" i="3"/>
  <c r="AD83" i="3" s="1"/>
  <c r="F31" i="3"/>
  <c r="AD31" i="3" s="1"/>
  <c r="F32" i="3"/>
  <c r="AD32" i="3" s="1"/>
  <c r="F33" i="3"/>
  <c r="AD33" i="3" s="1"/>
  <c r="F34" i="3"/>
  <c r="AD34" i="3" s="1"/>
  <c r="F35" i="3"/>
  <c r="AD35" i="3" s="1"/>
  <c r="F39" i="3"/>
  <c r="AD39" i="3" s="1"/>
  <c r="F41" i="3"/>
  <c r="AD41" i="3" s="1"/>
  <c r="F42" i="3"/>
  <c r="AD42" i="3" s="1"/>
  <c r="F43" i="3"/>
  <c r="AD43" i="3" s="1"/>
  <c r="F44" i="3"/>
  <c r="AD44" i="3" s="1"/>
  <c r="F47" i="3"/>
  <c r="AD47" i="3" s="1"/>
  <c r="F48" i="3"/>
  <c r="AD48" i="3" s="1"/>
  <c r="F49" i="3"/>
  <c r="AD49" i="3" s="1"/>
  <c r="F54" i="3"/>
  <c r="AD54" i="3" s="1"/>
  <c r="F55" i="3"/>
  <c r="AD55" i="3" s="1"/>
  <c r="F56" i="3"/>
  <c r="AD56" i="3" s="1"/>
  <c r="F57" i="3"/>
  <c r="AD57" i="3" s="1"/>
  <c r="F58" i="3"/>
  <c r="AD58" i="3" s="1"/>
  <c r="F59" i="3"/>
  <c r="AD59" i="3" s="1"/>
  <c r="F60" i="3"/>
  <c r="AD60" i="3" s="1"/>
  <c r="F66" i="3"/>
  <c r="AD66" i="3" s="1"/>
  <c r="F67" i="3"/>
  <c r="AD67" i="3" s="1"/>
  <c r="F70" i="3"/>
  <c r="AD70" i="3" s="1"/>
  <c r="F71" i="3"/>
  <c r="AD71" i="3" s="1"/>
  <c r="F72" i="3"/>
  <c r="AD72" i="3" s="1"/>
  <c r="F73" i="3"/>
  <c r="AD73" i="3" s="1"/>
  <c r="F75" i="3"/>
  <c r="AD75" i="3" s="1"/>
  <c r="F52" i="3"/>
  <c r="AD52" i="3" s="1"/>
  <c r="F53" i="3"/>
  <c r="AD53" i="3" s="1"/>
  <c r="F63" i="3"/>
  <c r="AD63" i="3" s="1"/>
  <c r="F77" i="3"/>
  <c r="AD77" i="3" s="1"/>
  <c r="F80" i="3"/>
  <c r="AD80" i="3" s="1"/>
  <c r="F82" i="3"/>
  <c r="AD82" i="3" s="1"/>
  <c r="F85" i="3"/>
  <c r="AD85" i="3" s="1"/>
  <c r="F86" i="3"/>
  <c r="AD86" i="3" s="1"/>
  <c r="F87" i="3"/>
  <c r="AD87" i="3" s="1"/>
  <c r="F84" i="3"/>
  <c r="AD84" i="3" s="1"/>
  <c r="F40" i="3"/>
  <c r="AD40" i="3" s="1"/>
  <c r="F45" i="3"/>
  <c r="AD45" i="3" s="1"/>
  <c r="F46" i="3"/>
  <c r="AD46" i="3" s="1"/>
  <c r="F62" i="3"/>
  <c r="AD62" i="3" s="1"/>
  <c r="F69" i="3"/>
  <c r="AD69" i="3" s="1"/>
  <c r="F76" i="3"/>
  <c r="AD76" i="3" s="1"/>
  <c r="F79" i="3"/>
  <c r="AD79" i="3" s="1"/>
  <c r="F81" i="3"/>
  <c r="AD81" i="3" s="1"/>
  <c r="F7" i="3"/>
  <c r="AD7" i="3" s="1"/>
  <c r="F89" i="3" l="1"/>
  <c r="AD89" i="3"/>
  <c r="BC89" i="3"/>
  <c r="AT89" i="3"/>
  <c r="AL89" i="3"/>
  <c r="V89" i="3"/>
  <c r="N89" i="3"/>
  <c r="E89" i="3"/>
  <c r="D8" i="3"/>
  <c r="D9" i="3"/>
  <c r="BK9" i="3" s="1"/>
  <c r="D10" i="3"/>
  <c r="D11" i="3"/>
  <c r="BK11" i="3" s="1"/>
  <c r="D12" i="3"/>
  <c r="D13" i="3"/>
  <c r="D15" i="3"/>
  <c r="D16" i="3"/>
  <c r="D17" i="3"/>
  <c r="BK17" i="3" s="1"/>
  <c r="D18" i="3"/>
  <c r="BK18" i="3" s="1"/>
  <c r="D19" i="3"/>
  <c r="BK19" i="3" s="1"/>
  <c r="D20" i="3"/>
  <c r="BK20" i="3" s="1"/>
  <c r="D21" i="3"/>
  <c r="BK21" i="3" s="1"/>
  <c r="D22" i="3"/>
  <c r="D23" i="3"/>
  <c r="D24" i="3"/>
  <c r="D25" i="3"/>
  <c r="D26" i="3"/>
  <c r="BK26" i="3" s="1"/>
  <c r="D27" i="3"/>
  <c r="BK27" i="3" s="1"/>
  <c r="D28" i="3"/>
  <c r="BK28" i="3" s="1"/>
  <c r="D29" i="3"/>
  <c r="D30" i="3"/>
  <c r="D50" i="3"/>
  <c r="D78" i="3"/>
  <c r="D64" i="3"/>
  <c r="BK64" i="3" s="1"/>
  <c r="D65" i="3"/>
  <c r="BK65" i="3" s="1"/>
  <c r="D36" i="3"/>
  <c r="BK36" i="3" s="1"/>
  <c r="BK37" i="3"/>
  <c r="D38" i="3"/>
  <c r="D61" i="3"/>
  <c r="D51" i="3"/>
  <c r="D68" i="3"/>
  <c r="D74" i="3"/>
  <c r="BK74" i="3" s="1"/>
  <c r="D83" i="3"/>
  <c r="D31" i="3"/>
  <c r="BK31" i="3" s="1"/>
  <c r="D32" i="3"/>
  <c r="D33" i="3"/>
  <c r="D35" i="3"/>
  <c r="D39" i="3"/>
  <c r="D41" i="3"/>
  <c r="D42" i="3"/>
  <c r="BK42" i="3" s="1"/>
  <c r="D43" i="3"/>
  <c r="BK43" i="3" s="1"/>
  <c r="D44" i="3"/>
  <c r="D47" i="3"/>
  <c r="D48" i="3"/>
  <c r="D49" i="3"/>
  <c r="D54" i="3"/>
  <c r="D55" i="3"/>
  <c r="D56" i="3"/>
  <c r="BK56" i="3" s="1"/>
  <c r="D57" i="3"/>
  <c r="D58" i="3"/>
  <c r="BK58" i="3" s="1"/>
  <c r="D59" i="3"/>
  <c r="D60" i="3"/>
  <c r="D66" i="3"/>
  <c r="D67" i="3"/>
  <c r="D70" i="3"/>
  <c r="BK70" i="3" s="1"/>
  <c r="D71" i="3"/>
  <c r="BK71" i="3" s="1"/>
  <c r="D72" i="3"/>
  <c r="BK72" i="3" s="1"/>
  <c r="D73" i="3"/>
  <c r="BK73" i="3" s="1"/>
  <c r="D75" i="3"/>
  <c r="D52" i="3"/>
  <c r="D53" i="3"/>
  <c r="D63" i="3"/>
  <c r="D77" i="3"/>
  <c r="BK77" i="3" s="1"/>
  <c r="D80" i="3"/>
  <c r="D82" i="3"/>
  <c r="BK82" i="3" s="1"/>
  <c r="D85" i="3"/>
  <c r="BK85" i="3" s="1"/>
  <c r="D86" i="3"/>
  <c r="D87" i="3"/>
  <c r="D84" i="3"/>
  <c r="D40" i="3"/>
  <c r="D45" i="3"/>
  <c r="BK45" i="3" s="1"/>
  <c r="D46" i="3"/>
  <c r="BK46" i="3" s="1"/>
  <c r="D62" i="3"/>
  <c r="D69" i="3"/>
  <c r="BK69" i="3" s="1"/>
  <c r="D76" i="3"/>
  <c r="BK76" i="3" s="1"/>
  <c r="D79" i="3"/>
  <c r="D81" i="3"/>
  <c r="B7" i="3"/>
  <c r="D7" i="3" s="1"/>
  <c r="BK75" i="3" l="1"/>
  <c r="BK44" i="3"/>
  <c r="BK32" i="3"/>
  <c r="BK62" i="3"/>
  <c r="BK57" i="3"/>
  <c r="BK10" i="3"/>
  <c r="BK12" i="3"/>
  <c r="BK80" i="3"/>
  <c r="BK83" i="3"/>
  <c r="BK55" i="3"/>
  <c r="BK41" i="3"/>
  <c r="BK25" i="3"/>
  <c r="BK33" i="3"/>
  <c r="BK29" i="3"/>
  <c r="BK59" i="3"/>
  <c r="BK38" i="3"/>
  <c r="BK13" i="3"/>
  <c r="BK86" i="3"/>
  <c r="BK47" i="3"/>
  <c r="BK8" i="3"/>
  <c r="BK16" i="3"/>
  <c r="BK24" i="3"/>
  <c r="BK78" i="3"/>
  <c r="BK68" i="3"/>
  <c r="BK39" i="3"/>
  <c r="BK54" i="3"/>
  <c r="BK67" i="3"/>
  <c r="BK63" i="3"/>
  <c r="BK40" i="3"/>
  <c r="BK22" i="3"/>
  <c r="BK30" i="3"/>
  <c r="BK61" i="3"/>
  <c r="BK34" i="3"/>
  <c r="BK48" i="3"/>
  <c r="BK60" i="3"/>
  <c r="BK52" i="3"/>
  <c r="BK87" i="3"/>
  <c r="BK79" i="3"/>
  <c r="BK7" i="3"/>
  <c r="BK15" i="3"/>
  <c r="BK23" i="3"/>
  <c r="BK50" i="3"/>
  <c r="BK51" i="3"/>
  <c r="BK35" i="3"/>
  <c r="BK49" i="3"/>
  <c r="BK66" i="3"/>
  <c r="BK53" i="3"/>
  <c r="BK84" i="3"/>
  <c r="BK81" i="3"/>
  <c r="D14" i="3"/>
  <c r="B89" i="3"/>
  <c r="D89" i="3" l="1"/>
  <c r="BK14" i="3" l="1"/>
  <c r="BK89" i="3" s="1"/>
</calcChain>
</file>

<file path=xl/sharedStrings.xml><?xml version="1.0" encoding="utf-8"?>
<sst xmlns="http://schemas.openxmlformats.org/spreadsheetml/2006/main" count="99" uniqueCount="99">
  <si>
    <t>ENFERMERA</t>
  </si>
  <si>
    <t>AUXILIAR</t>
  </si>
  <si>
    <t>MEDICO</t>
  </si>
  <si>
    <t>DIRECTOR</t>
  </si>
  <si>
    <t>INTENDENCIA</t>
  </si>
  <si>
    <t>ABOGADO</t>
  </si>
  <si>
    <t>JEFATURA</t>
  </si>
  <si>
    <t>ASESOR</t>
  </si>
  <si>
    <t>VALUADOR</t>
  </si>
  <si>
    <t>OFICIAL DEL REGISTRO CIVIL</t>
  </si>
  <si>
    <t>OPERADOR DE MAQUINARIA</t>
  </si>
  <si>
    <t>PROYECTISTA</t>
  </si>
  <si>
    <t>ASISTENTE</t>
  </si>
  <si>
    <t>CHOFER</t>
  </si>
  <si>
    <t>CAJERA</t>
  </si>
  <si>
    <t>RECAUDADOR</t>
  </si>
  <si>
    <t>COMISIONADO</t>
  </si>
  <si>
    <t>PROGRAMADOR</t>
  </si>
  <si>
    <t>AGENTE VIAL</t>
  </si>
  <si>
    <t>BARRENDERO</t>
  </si>
  <si>
    <t>FONTANERO</t>
  </si>
  <si>
    <t>OPERADOR DE POZO</t>
  </si>
  <si>
    <t>SUBDELEGADO</t>
  </si>
  <si>
    <t>VELADOR</t>
  </si>
  <si>
    <t>JARDINERO</t>
  </si>
  <si>
    <t>INSPECTOR</t>
  </si>
  <si>
    <t>ALBAÑIL</t>
  </si>
  <si>
    <t>COORDINADOR</t>
  </si>
  <si>
    <t>VALVULERO</t>
  </si>
  <si>
    <t>ELECTRICISTA</t>
  </si>
  <si>
    <t>SOLDADOR</t>
  </si>
  <si>
    <t>MANTENIMIENTO</t>
  </si>
  <si>
    <t>EMPEDRADOR</t>
  </si>
  <si>
    <t>ROTULISTA</t>
  </si>
  <si>
    <t>BOMBERO</t>
  </si>
  <si>
    <t>PINTOR</t>
  </si>
  <si>
    <t>GUARDIA MUNICIPAL</t>
  </si>
  <si>
    <t>ESCOLTA</t>
  </si>
  <si>
    <t>NOTIFICADOR</t>
  </si>
  <si>
    <t>TRABAJADORA SOCIAL</t>
  </si>
  <si>
    <t>SUBDIRECTOR</t>
  </si>
  <si>
    <t>LLANTERO</t>
  </si>
  <si>
    <t>ADMINISTRADOR DEL MERCADO MUNICIPAL</t>
  </si>
  <si>
    <t>PROMOTOR</t>
  </si>
  <si>
    <t>PRESIDENTE MUNICIPAL</t>
  </si>
  <si>
    <t>VERIFICADOR</t>
  </si>
  <si>
    <t>MAESTRA</t>
  </si>
  <si>
    <t>111-113</t>
  </si>
  <si>
    <t>1500 
Otras
Prestaciones</t>
  </si>
  <si>
    <t>Suma Total de 
Remuneraciones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</si>
  <si>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</si>
  <si>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</si>
  <si>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</si>
  <si>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</si>
  <si>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</si>
  <si>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</si>
  <si>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</si>
  <si>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</si>
  <si>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AGENTES MUNICIPALES</t>
  </si>
  <si>
    <t>SINDICATURA</t>
  </si>
  <si>
    <t>PENSIONADOS Y JUBILADOS</t>
  </si>
  <si>
    <t>SECRETARIO PARTICULAR</t>
  </si>
  <si>
    <t>SECRETARIO SINDICATURA</t>
  </si>
  <si>
    <t>DELEGADO MUNICIPAL</t>
  </si>
  <si>
    <t>VACANTES</t>
  </si>
  <si>
    <t>OCUPADAS</t>
  </si>
  <si>
    <t>PLAZAS</t>
  </si>
  <si>
    <t>REGIDORES</t>
  </si>
  <si>
    <t>SECRETARIA GENERAL</t>
  </si>
  <si>
    <t>TESORERÍA</t>
  </si>
  <si>
    <t>CONTRALORÍA</t>
  </si>
  <si>
    <t>JUEZ MUNICIPAL</t>
  </si>
  <si>
    <t xml:space="preserve">ASPIRANTE A POLICÍA </t>
  </si>
  <si>
    <t>POLICÍA DE LÍNEA</t>
  </si>
  <si>
    <t>POLICÍA PRIMERO</t>
  </si>
  <si>
    <t>POLICÍA SEGUNDO</t>
  </si>
  <si>
    <t>POLICÍA TERCERO</t>
  </si>
  <si>
    <t>ENCARGADO DE ÁREA</t>
  </si>
  <si>
    <t>SUPERVISOR DE ÁREA</t>
  </si>
  <si>
    <t>OFICIAL DE DESASTRES</t>
  </si>
  <si>
    <t xml:space="preserve">PARAMÉDICO </t>
  </si>
  <si>
    <t>RADIÓLOGO</t>
  </si>
  <si>
    <t>TRAUMATÓLOGO</t>
  </si>
  <si>
    <t>ANALISTA EN SISTEMAS</t>
  </si>
  <si>
    <t>CONSULTOR JURÍDICO A</t>
  </si>
  <si>
    <t>DISTRIBUIDOR</t>
  </si>
  <si>
    <t>MECÁNICO</t>
  </si>
  <si>
    <t>PSICÓLOGA</t>
  </si>
  <si>
    <t>GEÓGRAFO</t>
  </si>
  <si>
    <t>TÉCNICO</t>
  </si>
  <si>
    <t>DIBUJANTE</t>
  </si>
  <si>
    <t>DISEÑADOR GRAFICO</t>
  </si>
  <si>
    <t>MURALISTA</t>
  </si>
  <si>
    <t>TALADOR</t>
  </si>
  <si>
    <t>TOPÓGRAFO</t>
  </si>
  <si>
    <t>NOMBRE DE LA PLAZA</t>
  </si>
  <si>
    <t>CONCENTRADO POR PLAZA</t>
  </si>
  <si>
    <t>DIETAS Y SUELDO BASE</t>
  </si>
  <si>
    <t>PLANTILLA DE PERSONAL DE CARÁCTER PERMANENTE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</si>
</sst>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24"/>
      <color theme="5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1" applyNumberFormat="1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37" fontId="7" fillId="2" borderId="1" xfId="0" applyNumberFormat="1" applyFont="1" applyFill="1" applyBorder="1" applyAlignment="1" applyProtection="1">
      <alignment horizontal="left" vertical="center" wrapText="1"/>
      <protection locked="0"/>
    </xf>
    <xf numFmtId="37" fontId="7" fillId="2" borderId="1" xfId="0" applyNumberFormat="1" applyFont="1" applyFill="1" applyBorder="1" applyAlignment="1" applyProtection="1">
      <alignment horizontal="left" vertical="center" wrapText="1"/>
      <protection locked="0"/>
    </xf>
    <xf numFmtId="37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64" fontId="8" fillId="2" borderId="1" xfId="3" applyNumberFormat="1" applyFont="1" applyFill="1" applyBorder="1" applyAlignment="1">
      <alignment horizontal="left" wrapText="1"/>
    </xf>
    <xf numFmtId="44" fontId="7" fillId="2" borderId="1" xfId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1666875</xdr:colOff>
      <xdr:row>2</xdr:row>
      <xdr:rowOff>400050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66874" cy="1257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ry/Downloads/Plantill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"/>
      <sheetName val="REGIDO"/>
      <sheetName val="MEDIOS"/>
      <sheetName val="SINDI"/>
      <sheetName val="CGABINE"/>
      <sheetName val="SECGRAL"/>
      <sheetName val="CONTRALORIA"/>
      <sheetName val="SERVICIOSMUNICIPALES"/>
      <sheetName val="TESO"/>
      <sheetName val="SEGUPUBLI"/>
      <sheetName val="CONSTRUCCIÓNCOMU"/>
      <sheetName val="DESECONOMICO"/>
      <sheetName val="GESTIONCIUDA"/>
      <sheetName val="ADMINISTRACIÓNEINOGUBE"/>
      <sheetName val="CONCENTRADO"/>
      <sheetName val="PLAZAS"/>
      <sheetName val="comparativo"/>
      <sheetName val="CATALOGO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90"/>
  <sheetViews>
    <sheetView tabSelected="1" workbookViewId="0">
      <selection activeCell="AD19" sqref="AD19:AK19"/>
    </sheetView>
  </sheetViews>
  <sheetFormatPr baseColWidth="10" defaultRowHeight="15" x14ac:dyDescent="0.25"/>
  <cols>
    <col min="1" max="1" width="42.28515625" customWidth="1"/>
    <col min="2" max="3" width="11.5703125" style="2" bestFit="1" customWidth="1"/>
    <col min="4" max="4" width="15.28515625" style="3" bestFit="1" customWidth="1"/>
    <col min="5" max="5" width="15.5703125" bestFit="1" customWidth="1"/>
    <col min="6" max="18" width="1.7109375" customWidth="1"/>
    <col min="19" max="19" width="2.7109375" customWidth="1"/>
    <col min="20" max="20" width="1.7109375" customWidth="1"/>
    <col min="21" max="21" width="2.5703125" customWidth="1"/>
    <col min="22" max="26" width="1.7109375" customWidth="1"/>
    <col min="27" max="27" width="9.42578125" customWidth="1"/>
    <col min="28" max="35" width="1.7109375" customWidth="1"/>
    <col min="36" max="36" width="5.42578125" customWidth="1"/>
    <col min="37" max="52" width="1.7109375" customWidth="1"/>
    <col min="53" max="53" width="3.42578125" customWidth="1"/>
    <col min="54" max="66" width="1.7109375" customWidth="1"/>
    <col min="67" max="67" width="6.28515625" customWidth="1"/>
    <col min="68" max="68" width="1.7109375" customWidth="1"/>
    <col min="69" max="69" width="1" customWidth="1"/>
    <col min="70" max="70" width="1.7109375" customWidth="1"/>
    <col min="71" max="71" width="0.42578125" customWidth="1"/>
    <col min="72" max="72" width="1.7109375" customWidth="1"/>
  </cols>
  <sheetData>
    <row r="1" spans="1:229" s="20" customFormat="1" ht="33.75" customHeight="1" x14ac:dyDescent="0.25">
      <c r="A1" s="19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</row>
    <row r="2" spans="1:229" s="20" customFormat="1" ht="33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</row>
    <row r="3" spans="1:229" s="20" customFormat="1" ht="33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</row>
    <row r="4" spans="1:229" ht="33.75" customHeight="1" x14ac:dyDescent="0.25">
      <c r="A4" s="23" t="s">
        <v>96</v>
      </c>
      <c r="B4" s="23"/>
      <c r="C4" s="23"/>
      <c r="D4" s="23"/>
      <c r="E4" s="23" t="s">
        <v>47</v>
      </c>
      <c r="F4" s="23"/>
      <c r="G4" s="23"/>
      <c r="H4" s="23"/>
      <c r="I4" s="23"/>
      <c r="J4" s="23"/>
      <c r="K4" s="23"/>
      <c r="L4" s="23"/>
      <c r="M4" s="23"/>
      <c r="N4" s="24">
        <v>131</v>
      </c>
      <c r="O4" s="24"/>
      <c r="P4" s="24"/>
      <c r="Q4" s="24"/>
      <c r="R4" s="24"/>
      <c r="S4" s="24"/>
      <c r="T4" s="24"/>
      <c r="U4" s="24"/>
      <c r="V4" s="24">
        <v>132</v>
      </c>
      <c r="W4" s="24"/>
      <c r="X4" s="24"/>
      <c r="Y4" s="24"/>
      <c r="Z4" s="24"/>
      <c r="AA4" s="24"/>
      <c r="AB4" s="24"/>
      <c r="AC4" s="24"/>
      <c r="AD4" s="24">
        <v>132</v>
      </c>
      <c r="AE4" s="24"/>
      <c r="AF4" s="24"/>
      <c r="AG4" s="24"/>
      <c r="AH4" s="24"/>
      <c r="AI4" s="24"/>
      <c r="AJ4" s="24"/>
      <c r="AK4" s="24"/>
      <c r="AL4" s="24">
        <v>133</v>
      </c>
      <c r="AM4" s="24"/>
      <c r="AN4" s="24"/>
      <c r="AO4" s="24"/>
      <c r="AP4" s="24"/>
      <c r="AQ4" s="24"/>
      <c r="AR4" s="24"/>
      <c r="AS4" s="24"/>
      <c r="AT4" s="24">
        <v>134</v>
      </c>
      <c r="AU4" s="24"/>
      <c r="AV4" s="24"/>
      <c r="AW4" s="24"/>
      <c r="AX4" s="24"/>
      <c r="AY4" s="24"/>
      <c r="AZ4" s="24"/>
      <c r="BA4" s="24"/>
      <c r="BB4" s="24"/>
      <c r="BC4" s="25" t="s">
        <v>48</v>
      </c>
      <c r="BD4" s="25"/>
      <c r="BE4" s="25"/>
      <c r="BF4" s="25"/>
      <c r="BG4" s="25"/>
      <c r="BH4" s="25"/>
      <c r="BI4" s="25"/>
      <c r="BJ4" s="25"/>
      <c r="BK4" s="25" t="s">
        <v>49</v>
      </c>
      <c r="BL4" s="25"/>
      <c r="BM4" s="25"/>
      <c r="BN4" s="25"/>
      <c r="BO4" s="25"/>
      <c r="BP4" s="25"/>
      <c r="BQ4" s="25"/>
      <c r="BR4" s="25"/>
      <c r="BS4" s="25"/>
      <c r="BT4" s="25"/>
    </row>
    <row r="5" spans="1:229" ht="44.25" customHeight="1" x14ac:dyDescent="0.25">
      <c r="A5" s="23"/>
      <c r="B5" s="23"/>
      <c r="C5" s="23"/>
      <c r="D5" s="23"/>
      <c r="E5" s="23" t="s">
        <v>97</v>
      </c>
      <c r="F5" s="23"/>
      <c r="G5" s="23"/>
      <c r="H5" s="23"/>
      <c r="I5" s="23"/>
      <c r="J5" s="23"/>
      <c r="K5" s="23"/>
      <c r="L5" s="23"/>
      <c r="M5" s="23"/>
      <c r="N5" s="25" t="s">
        <v>50</v>
      </c>
      <c r="O5" s="25"/>
      <c r="P5" s="25"/>
      <c r="Q5" s="25"/>
      <c r="R5" s="25"/>
      <c r="S5" s="25"/>
      <c r="T5" s="25"/>
      <c r="U5" s="25"/>
      <c r="V5" s="25" t="s">
        <v>51</v>
      </c>
      <c r="W5" s="25"/>
      <c r="X5" s="25"/>
      <c r="Y5" s="25"/>
      <c r="Z5" s="25"/>
      <c r="AA5" s="25"/>
      <c r="AB5" s="25"/>
      <c r="AC5" s="25"/>
      <c r="AD5" s="25" t="s">
        <v>52</v>
      </c>
      <c r="AE5" s="25"/>
      <c r="AF5" s="25"/>
      <c r="AG5" s="25"/>
      <c r="AH5" s="25"/>
      <c r="AI5" s="25"/>
      <c r="AJ5" s="25"/>
      <c r="AK5" s="25"/>
      <c r="AL5" s="25" t="s">
        <v>53</v>
      </c>
      <c r="AM5" s="25"/>
      <c r="AN5" s="25"/>
      <c r="AO5" s="25"/>
      <c r="AP5" s="25"/>
      <c r="AQ5" s="25"/>
      <c r="AR5" s="25"/>
      <c r="AS5" s="25"/>
      <c r="AT5" s="25" t="s">
        <v>54</v>
      </c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</row>
    <row r="6" spans="1:229" ht="33.75" customHeight="1" x14ac:dyDescent="0.25">
      <c r="A6" s="26" t="s">
        <v>95</v>
      </c>
      <c r="B6" s="26" t="s">
        <v>64</v>
      </c>
      <c r="C6" s="26" t="s">
        <v>65</v>
      </c>
      <c r="D6" s="27" t="s">
        <v>66</v>
      </c>
      <c r="E6" s="28" t="s">
        <v>55</v>
      </c>
      <c r="F6" s="25" t="s">
        <v>56</v>
      </c>
      <c r="G6" s="25"/>
      <c r="H6" s="25"/>
      <c r="I6" s="25"/>
      <c r="J6" s="25"/>
      <c r="K6" s="25"/>
      <c r="L6" s="25"/>
      <c r="M6" s="25"/>
      <c r="N6" s="24" t="s">
        <v>57</v>
      </c>
      <c r="O6" s="24"/>
      <c r="P6" s="24"/>
      <c r="Q6" s="24"/>
      <c r="R6" s="24"/>
      <c r="S6" s="24"/>
      <c r="T6" s="24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</row>
    <row r="7" spans="1:229" ht="15" customHeight="1" x14ac:dyDescent="0.25">
      <c r="A7" s="10" t="s">
        <v>44</v>
      </c>
      <c r="B7" s="11">
        <f>[1]PRESI!AD21</f>
        <v>0</v>
      </c>
      <c r="C7" s="11">
        <v>1</v>
      </c>
      <c r="D7" s="12">
        <f>SUM(B7:C7)</f>
        <v>1</v>
      </c>
      <c r="E7" s="13">
        <v>79065.600000000006</v>
      </c>
      <c r="F7" s="7">
        <f>E7*12</f>
        <v>948787.20000000007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>+((F7/365)*15)*0.25</f>
        <v>9747.8136986301379</v>
      </c>
      <c r="W7" s="7"/>
      <c r="X7" s="7"/>
      <c r="Y7" s="7"/>
      <c r="Z7" s="7"/>
      <c r="AA7" s="7"/>
      <c r="AB7" s="7"/>
      <c r="AC7" s="7"/>
      <c r="AD7" s="7">
        <f>F7/365*50</f>
        <v>129970.8493150685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>
        <f>SUM(F7:BJ7)</f>
        <v>1088505.8630136987</v>
      </c>
      <c r="BL7" s="7"/>
      <c r="BM7" s="7"/>
      <c r="BN7" s="7"/>
      <c r="BO7" s="7"/>
      <c r="BP7" s="7"/>
      <c r="BQ7" s="7"/>
      <c r="BR7" s="7"/>
      <c r="BS7" s="7"/>
      <c r="BT7" s="7"/>
    </row>
    <row r="8" spans="1:229" ht="15" customHeight="1" x14ac:dyDescent="0.25">
      <c r="A8" s="10" t="s">
        <v>61</v>
      </c>
      <c r="B8" s="11">
        <v>0</v>
      </c>
      <c r="C8" s="11">
        <v>1</v>
      </c>
      <c r="D8" s="12">
        <f t="shared" ref="D8:D83" si="0">SUM(B8:C8)</f>
        <v>1</v>
      </c>
      <c r="E8" s="13">
        <v>30000</v>
      </c>
      <c r="F8" s="7">
        <f t="shared" ref="F8:F83" si="1">E8*12</f>
        <v>360000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f t="shared" ref="V8:V71" si="2">+((F8/365)*15)*0.25</f>
        <v>3698.6301369863017</v>
      </c>
      <c r="W8" s="7"/>
      <c r="X8" s="7"/>
      <c r="Y8" s="7"/>
      <c r="Z8" s="7"/>
      <c r="AA8" s="7"/>
      <c r="AB8" s="7"/>
      <c r="AC8" s="7"/>
      <c r="AD8" s="7">
        <f t="shared" ref="AD8:AD83" si="3">F8/365*50</f>
        <v>49315.068493150684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>
        <f t="shared" ref="BK8:BK83" si="4">SUM(F8:BJ8)</f>
        <v>413013.69863013702</v>
      </c>
      <c r="BL8" s="7"/>
      <c r="BM8" s="7"/>
      <c r="BN8" s="7"/>
      <c r="BO8" s="7"/>
      <c r="BP8" s="7"/>
      <c r="BQ8" s="7"/>
      <c r="BR8" s="7"/>
      <c r="BS8" s="7"/>
      <c r="BT8" s="7"/>
    </row>
    <row r="9" spans="1:229" ht="15" customHeight="1" x14ac:dyDescent="0.25">
      <c r="A9" s="10" t="s">
        <v>67</v>
      </c>
      <c r="B9" s="11">
        <v>0</v>
      </c>
      <c r="C9" s="11">
        <v>14</v>
      </c>
      <c r="D9" s="12">
        <f t="shared" si="0"/>
        <v>14</v>
      </c>
      <c r="E9" s="14">
        <v>716289</v>
      </c>
      <c r="F9" s="7">
        <f t="shared" si="1"/>
        <v>8595468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f t="shared" si="2"/>
        <v>88309.602739726033</v>
      </c>
      <c r="W9" s="7"/>
      <c r="X9" s="7"/>
      <c r="Y9" s="7"/>
      <c r="Z9" s="7"/>
      <c r="AA9" s="7"/>
      <c r="AB9" s="7"/>
      <c r="AC9" s="7"/>
      <c r="AD9" s="7">
        <f t="shared" si="3"/>
        <v>1177461.3698630137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>
        <f t="shared" si="4"/>
        <v>9861238.9726027399</v>
      </c>
      <c r="BL9" s="7"/>
      <c r="BM9" s="7"/>
      <c r="BN9" s="7"/>
      <c r="BO9" s="7"/>
      <c r="BP9" s="7"/>
      <c r="BQ9" s="7"/>
      <c r="BR9" s="7"/>
      <c r="BS9" s="7"/>
      <c r="BT9" s="7"/>
    </row>
    <row r="10" spans="1:229" x14ac:dyDescent="0.25">
      <c r="A10" s="10" t="s">
        <v>59</v>
      </c>
      <c r="B10" s="11">
        <v>0</v>
      </c>
      <c r="C10" s="11">
        <v>1</v>
      </c>
      <c r="D10" s="12">
        <f t="shared" si="0"/>
        <v>1</v>
      </c>
      <c r="E10" s="13">
        <v>60495.9</v>
      </c>
      <c r="F10" s="7">
        <f t="shared" si="1"/>
        <v>725950.8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2"/>
        <v>7458.3986301369869</v>
      </c>
      <c r="W10" s="7"/>
      <c r="X10" s="7"/>
      <c r="Y10" s="7"/>
      <c r="Z10" s="7"/>
      <c r="AA10" s="7"/>
      <c r="AB10" s="7"/>
      <c r="AC10" s="7"/>
      <c r="AD10" s="7">
        <f t="shared" si="3"/>
        <v>99445.315068493146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>
        <f t="shared" si="4"/>
        <v>832854.51369863015</v>
      </c>
      <c r="BL10" s="7"/>
      <c r="BM10" s="7"/>
      <c r="BN10" s="7"/>
      <c r="BO10" s="7"/>
      <c r="BP10" s="7"/>
      <c r="BQ10" s="7"/>
      <c r="BR10" s="7"/>
      <c r="BS10" s="7"/>
      <c r="BT10" s="7"/>
    </row>
    <row r="11" spans="1:229" x14ac:dyDescent="0.25">
      <c r="A11" s="10" t="s">
        <v>62</v>
      </c>
      <c r="B11" s="11">
        <v>0</v>
      </c>
      <c r="C11" s="11">
        <v>1</v>
      </c>
      <c r="D11" s="12">
        <f t="shared" si="0"/>
        <v>1</v>
      </c>
      <c r="E11" s="13">
        <v>12000</v>
      </c>
      <c r="F11" s="7">
        <f t="shared" si="1"/>
        <v>144000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f t="shared" si="2"/>
        <v>1479.4520547945206</v>
      </c>
      <c r="W11" s="7"/>
      <c r="X11" s="7"/>
      <c r="Y11" s="7"/>
      <c r="Z11" s="7"/>
      <c r="AA11" s="7"/>
      <c r="AB11" s="7"/>
      <c r="AC11" s="7"/>
      <c r="AD11" s="7">
        <f t="shared" si="3"/>
        <v>19726.027397260274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>
        <f>SUM(F11:BJ11)</f>
        <v>165205.4794520548</v>
      </c>
      <c r="BL11" s="7"/>
      <c r="BM11" s="7"/>
      <c r="BN11" s="7"/>
      <c r="BO11" s="7"/>
      <c r="BP11" s="7"/>
      <c r="BQ11" s="7"/>
      <c r="BR11" s="7"/>
      <c r="BS11" s="7"/>
      <c r="BT11" s="7"/>
    </row>
    <row r="12" spans="1:229" x14ac:dyDescent="0.25">
      <c r="A12" s="10" t="s">
        <v>27</v>
      </c>
      <c r="B12" s="11">
        <v>0</v>
      </c>
      <c r="C12" s="11">
        <v>9</v>
      </c>
      <c r="D12" s="12">
        <f t="shared" si="0"/>
        <v>9</v>
      </c>
      <c r="E12" s="14">
        <v>210107.92</v>
      </c>
      <c r="F12" s="7">
        <f t="shared" si="1"/>
        <v>2521295.04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f t="shared" si="2"/>
        <v>25903.716164383564</v>
      </c>
      <c r="W12" s="7"/>
      <c r="X12" s="7"/>
      <c r="Y12" s="7"/>
      <c r="Z12" s="7"/>
      <c r="AA12" s="7"/>
      <c r="AB12" s="7"/>
      <c r="AC12" s="7"/>
      <c r="AD12" s="7">
        <f t="shared" si="3"/>
        <v>345382.88219178084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>
        <f t="shared" si="4"/>
        <v>2892581.6383561646</v>
      </c>
      <c r="BL12" s="7"/>
      <c r="BM12" s="7"/>
      <c r="BN12" s="7"/>
      <c r="BO12" s="7"/>
      <c r="BP12" s="7"/>
      <c r="BQ12" s="7"/>
      <c r="BR12" s="7"/>
      <c r="BS12" s="7"/>
      <c r="BT12" s="7"/>
    </row>
    <row r="13" spans="1:229" x14ac:dyDescent="0.25">
      <c r="A13" s="10" t="s">
        <v>68</v>
      </c>
      <c r="B13" s="11">
        <v>0</v>
      </c>
      <c r="C13" s="11">
        <v>1</v>
      </c>
      <c r="D13" s="12">
        <f t="shared" si="0"/>
        <v>1</v>
      </c>
      <c r="E13" s="13">
        <v>44286.9</v>
      </c>
      <c r="F13" s="7">
        <f t="shared" si="1"/>
        <v>531442.80000000005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2"/>
        <v>5460.0287671232882</v>
      </c>
      <c r="W13" s="7"/>
      <c r="X13" s="7"/>
      <c r="Y13" s="7"/>
      <c r="Z13" s="7"/>
      <c r="AA13" s="7"/>
      <c r="AB13" s="7"/>
      <c r="AC13" s="7"/>
      <c r="AD13" s="7">
        <f t="shared" si="3"/>
        <v>72800.383561643845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>
        <f t="shared" si="4"/>
        <v>609703.21232876717</v>
      </c>
      <c r="BL13" s="7"/>
      <c r="BM13" s="7"/>
      <c r="BN13" s="7"/>
      <c r="BO13" s="7"/>
      <c r="BP13" s="7"/>
      <c r="BQ13" s="7"/>
      <c r="BR13" s="7"/>
      <c r="BS13" s="7"/>
      <c r="BT13" s="7"/>
    </row>
    <row r="14" spans="1:229" x14ac:dyDescent="0.25">
      <c r="A14" s="10" t="s">
        <v>69</v>
      </c>
      <c r="B14" s="11">
        <v>0</v>
      </c>
      <c r="C14" s="11">
        <v>1</v>
      </c>
      <c r="D14" s="12">
        <f t="shared" si="0"/>
        <v>1</v>
      </c>
      <c r="E14" s="13">
        <v>44286.9</v>
      </c>
      <c r="F14" s="7">
        <f t="shared" si="1"/>
        <v>531442.80000000005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f t="shared" si="2"/>
        <v>5460.0287671232882</v>
      </c>
      <c r="W14" s="7"/>
      <c r="X14" s="7"/>
      <c r="Y14" s="7"/>
      <c r="Z14" s="7"/>
      <c r="AA14" s="7"/>
      <c r="AB14" s="7"/>
      <c r="AC14" s="7"/>
      <c r="AD14" s="7">
        <f t="shared" si="3"/>
        <v>72800.383561643845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>
        <f t="shared" si="4"/>
        <v>609703.21232876717</v>
      </c>
      <c r="BL14" s="7"/>
      <c r="BM14" s="7"/>
      <c r="BN14" s="7"/>
      <c r="BO14" s="7"/>
      <c r="BP14" s="7"/>
      <c r="BQ14" s="7"/>
      <c r="BR14" s="7"/>
      <c r="BS14" s="7"/>
      <c r="BT14" s="7"/>
    </row>
    <row r="15" spans="1:229" x14ac:dyDescent="0.25">
      <c r="A15" s="10" t="s">
        <v>70</v>
      </c>
      <c r="B15" s="11">
        <v>0</v>
      </c>
      <c r="C15" s="11">
        <v>1</v>
      </c>
      <c r="D15" s="12">
        <f t="shared" si="0"/>
        <v>1</v>
      </c>
      <c r="E15" s="13">
        <v>42213</v>
      </c>
      <c r="F15" s="7">
        <f t="shared" si="1"/>
        <v>506556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f t="shared" si="2"/>
        <v>5204.3424657534251</v>
      </c>
      <c r="W15" s="7"/>
      <c r="X15" s="7"/>
      <c r="Y15" s="7"/>
      <c r="Z15" s="7"/>
      <c r="AA15" s="7"/>
      <c r="AB15" s="7"/>
      <c r="AC15" s="7"/>
      <c r="AD15" s="7">
        <f t="shared" si="3"/>
        <v>69391.232876712325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>
        <f t="shared" si="4"/>
        <v>581151.57534246577</v>
      </c>
      <c r="BL15" s="7"/>
      <c r="BM15" s="7"/>
      <c r="BN15" s="7"/>
      <c r="BO15" s="7"/>
      <c r="BP15" s="7"/>
      <c r="BQ15" s="7"/>
      <c r="BR15" s="7"/>
      <c r="BS15" s="7"/>
      <c r="BT15" s="7"/>
    </row>
    <row r="16" spans="1:229" x14ac:dyDescent="0.25">
      <c r="A16" s="10" t="s">
        <v>3</v>
      </c>
      <c r="B16" s="11">
        <v>0</v>
      </c>
      <c r="C16" s="11">
        <v>49</v>
      </c>
      <c r="D16" s="12">
        <f t="shared" si="0"/>
        <v>49</v>
      </c>
      <c r="E16" s="13">
        <v>1132674.72</v>
      </c>
      <c r="F16" s="7">
        <f t="shared" si="1"/>
        <v>13592096.640000001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>+((F16/365)*15)*0.25</f>
        <v>139644.82849315068</v>
      </c>
      <c r="W16" s="7"/>
      <c r="X16" s="7"/>
      <c r="Y16" s="7"/>
      <c r="Z16" s="7"/>
      <c r="AA16" s="7"/>
      <c r="AB16" s="7"/>
      <c r="AC16" s="7"/>
      <c r="AD16" s="7">
        <f t="shared" si="3"/>
        <v>1861931.0465753423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>
        <f t="shared" si="4"/>
        <v>15593672.515068494</v>
      </c>
      <c r="BL16" s="7"/>
      <c r="BM16" s="7"/>
      <c r="BN16" s="7"/>
      <c r="BO16" s="7"/>
      <c r="BP16" s="7"/>
      <c r="BQ16" s="7"/>
      <c r="BR16" s="7"/>
      <c r="BS16" s="7"/>
      <c r="BT16" s="7"/>
    </row>
    <row r="17" spans="1:72" x14ac:dyDescent="0.25">
      <c r="A17" s="10" t="s">
        <v>40</v>
      </c>
      <c r="B17" s="11">
        <v>0</v>
      </c>
      <c r="C17" s="11">
        <v>2</v>
      </c>
      <c r="D17" s="12">
        <f t="shared" si="0"/>
        <v>2</v>
      </c>
      <c r="E17" s="13">
        <v>30019.8</v>
      </c>
      <c r="F17" s="7">
        <f t="shared" si="1"/>
        <v>360237.6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f t="shared" si="2"/>
        <v>3701.0712328767122</v>
      </c>
      <c r="W17" s="7"/>
      <c r="X17" s="7"/>
      <c r="Y17" s="7"/>
      <c r="Z17" s="7"/>
      <c r="AA17" s="7"/>
      <c r="AB17" s="7"/>
      <c r="AC17" s="7"/>
      <c r="AD17" s="7">
        <f t="shared" si="3"/>
        <v>49347.616438356163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>
        <f t="shared" si="4"/>
        <v>413286.28767123289</v>
      </c>
      <c r="BL17" s="7"/>
      <c r="BM17" s="7"/>
      <c r="BN17" s="7"/>
      <c r="BO17" s="7"/>
      <c r="BP17" s="7"/>
      <c r="BQ17" s="7"/>
      <c r="BR17" s="7"/>
      <c r="BS17" s="7"/>
      <c r="BT17" s="7"/>
    </row>
    <row r="18" spans="1:72" x14ac:dyDescent="0.25">
      <c r="A18" s="10" t="s">
        <v>58</v>
      </c>
      <c r="B18" s="11">
        <v>0</v>
      </c>
      <c r="C18" s="11">
        <v>10</v>
      </c>
      <c r="D18" s="12">
        <f t="shared" si="0"/>
        <v>10</v>
      </c>
      <c r="E18" s="14">
        <v>94337.1</v>
      </c>
      <c r="F18" s="7">
        <f t="shared" si="1"/>
        <v>1132045.2000000002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f t="shared" si="2"/>
        <v>11630.601369863016</v>
      </c>
      <c r="W18" s="7"/>
      <c r="X18" s="7"/>
      <c r="Y18" s="7"/>
      <c r="Z18" s="7"/>
      <c r="AA18" s="7"/>
      <c r="AB18" s="7"/>
      <c r="AC18" s="7"/>
      <c r="AD18" s="7">
        <f t="shared" si="3"/>
        <v>155074.6849315069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>
        <f t="shared" si="4"/>
        <v>1298750.48630137</v>
      </c>
      <c r="BL18" s="7"/>
      <c r="BM18" s="7"/>
      <c r="BN18" s="7"/>
      <c r="BO18" s="7"/>
      <c r="BP18" s="7"/>
      <c r="BQ18" s="7"/>
      <c r="BR18" s="7"/>
      <c r="BS18" s="7"/>
      <c r="BT18" s="7"/>
    </row>
    <row r="19" spans="1:72" x14ac:dyDescent="0.25">
      <c r="A19" s="10" t="s">
        <v>60</v>
      </c>
      <c r="B19" s="11">
        <v>0</v>
      </c>
      <c r="C19" s="11">
        <v>145</v>
      </c>
      <c r="D19" s="12">
        <f t="shared" si="0"/>
        <v>145</v>
      </c>
      <c r="E19" s="14">
        <v>588460.9</v>
      </c>
      <c r="F19" s="7">
        <f t="shared" si="1"/>
        <v>7061530.8000000007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2"/>
        <v>72549.973972602747</v>
      </c>
      <c r="W19" s="7"/>
      <c r="X19" s="7"/>
      <c r="Y19" s="7"/>
      <c r="Z19" s="7"/>
      <c r="AA19" s="7"/>
      <c r="AB19" s="7"/>
      <c r="AC19" s="7"/>
      <c r="AD19" s="7">
        <f t="shared" si="3"/>
        <v>967332.98630136997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>
        <f t="shared" si="4"/>
        <v>8101413.7602739735</v>
      </c>
      <c r="BL19" s="7"/>
      <c r="BM19" s="7"/>
      <c r="BN19" s="7"/>
      <c r="BO19" s="7"/>
      <c r="BP19" s="7"/>
      <c r="BQ19" s="7"/>
      <c r="BR19" s="7"/>
      <c r="BS19" s="7"/>
      <c r="BT19" s="7"/>
    </row>
    <row r="20" spans="1:72" x14ac:dyDescent="0.25">
      <c r="A20" s="10" t="s">
        <v>63</v>
      </c>
      <c r="B20" s="15">
        <v>0</v>
      </c>
      <c r="C20" s="15">
        <v>6</v>
      </c>
      <c r="D20" s="12">
        <f t="shared" si="0"/>
        <v>6</v>
      </c>
      <c r="E20" s="14">
        <v>73501.5</v>
      </c>
      <c r="F20" s="7">
        <f t="shared" si="1"/>
        <v>882018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f t="shared" si="2"/>
        <v>9061.8287671232883</v>
      </c>
      <c r="W20" s="7"/>
      <c r="X20" s="7"/>
      <c r="Y20" s="7"/>
      <c r="Z20" s="7"/>
      <c r="AA20" s="7"/>
      <c r="AB20" s="7"/>
      <c r="AC20" s="7"/>
      <c r="AD20" s="7">
        <f t="shared" si="3"/>
        <v>120824.38356164384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>
        <f t="shared" si="4"/>
        <v>1011904.2123287672</v>
      </c>
      <c r="BL20" s="7"/>
      <c r="BM20" s="7"/>
      <c r="BN20" s="7"/>
      <c r="BO20" s="7"/>
      <c r="BP20" s="7"/>
      <c r="BQ20" s="7"/>
      <c r="BR20" s="7"/>
      <c r="BS20" s="7"/>
      <c r="BT20" s="7"/>
    </row>
    <row r="21" spans="1:72" x14ac:dyDescent="0.25">
      <c r="A21" s="10" t="s">
        <v>22</v>
      </c>
      <c r="B21" s="15">
        <v>0</v>
      </c>
      <c r="C21" s="15">
        <v>4</v>
      </c>
      <c r="D21" s="12">
        <f t="shared" si="0"/>
        <v>4</v>
      </c>
      <c r="E21" s="14">
        <v>34842.6</v>
      </c>
      <c r="F21" s="7">
        <f t="shared" si="1"/>
        <v>418111.19999999995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f t="shared" si="2"/>
        <v>4295.6630136986296</v>
      </c>
      <c r="W21" s="7"/>
      <c r="X21" s="7"/>
      <c r="Y21" s="7"/>
      <c r="Z21" s="7"/>
      <c r="AA21" s="7"/>
      <c r="AB21" s="7"/>
      <c r="AC21" s="7"/>
      <c r="AD21" s="7">
        <f t="shared" si="3"/>
        <v>57275.506849315061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>
        <f t="shared" si="4"/>
        <v>479682.36986301368</v>
      </c>
      <c r="BL21" s="7"/>
      <c r="BM21" s="7"/>
      <c r="BN21" s="7"/>
      <c r="BO21" s="7"/>
      <c r="BP21" s="7"/>
      <c r="BQ21" s="7"/>
      <c r="BR21" s="7"/>
      <c r="BS21" s="7"/>
      <c r="BT21" s="7"/>
    </row>
    <row r="22" spans="1:72" x14ac:dyDescent="0.25">
      <c r="A22" s="10" t="s">
        <v>6</v>
      </c>
      <c r="B22" s="15">
        <v>0</v>
      </c>
      <c r="C22" s="15">
        <v>67</v>
      </c>
      <c r="D22" s="12">
        <f t="shared" si="0"/>
        <v>67</v>
      </c>
      <c r="E22" s="14">
        <v>1105169.3400000001</v>
      </c>
      <c r="F22" s="7">
        <f t="shared" si="1"/>
        <v>13262032.080000002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2"/>
        <v>136253.75424657538</v>
      </c>
      <c r="W22" s="7"/>
      <c r="X22" s="7"/>
      <c r="Y22" s="7"/>
      <c r="Z22" s="7"/>
      <c r="AA22" s="7"/>
      <c r="AB22" s="7"/>
      <c r="AC22" s="7"/>
      <c r="AD22" s="7">
        <f t="shared" si="3"/>
        <v>1816716.7232876716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>
        <f>SUM(F22:BJ22)</f>
        <v>15215002.557534249</v>
      </c>
      <c r="BL22" s="7"/>
      <c r="BM22" s="7"/>
      <c r="BN22" s="7"/>
      <c r="BO22" s="7"/>
      <c r="BP22" s="7"/>
      <c r="BQ22" s="7"/>
      <c r="BR22" s="7"/>
      <c r="BS22" s="7"/>
      <c r="BT22" s="7"/>
    </row>
    <row r="23" spans="1:72" x14ac:dyDescent="0.25">
      <c r="A23" s="10" t="s">
        <v>71</v>
      </c>
      <c r="B23" s="15">
        <v>0</v>
      </c>
      <c r="C23" s="15">
        <v>7</v>
      </c>
      <c r="D23" s="12">
        <f t="shared" si="0"/>
        <v>7</v>
      </c>
      <c r="E23" s="14">
        <v>114600.66</v>
      </c>
      <c r="F23" s="7">
        <f t="shared" si="1"/>
        <v>1375207.92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f t="shared" si="2"/>
        <v>14128.848493150685</v>
      </c>
      <c r="W23" s="7"/>
      <c r="X23" s="7"/>
      <c r="Y23" s="7"/>
      <c r="Z23" s="7"/>
      <c r="AA23" s="7"/>
      <c r="AB23" s="7"/>
      <c r="AC23" s="7"/>
      <c r="AD23" s="7">
        <f t="shared" si="3"/>
        <v>188384.64657534246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>
        <f t="shared" si="4"/>
        <v>1577721.415068493</v>
      </c>
      <c r="BL23" s="7"/>
      <c r="BM23" s="7"/>
      <c r="BN23" s="7"/>
      <c r="BO23" s="7"/>
      <c r="BP23" s="7"/>
      <c r="BQ23" s="7"/>
      <c r="BR23" s="7"/>
      <c r="BS23" s="7"/>
      <c r="BT23" s="7"/>
    </row>
    <row r="24" spans="1:72" x14ac:dyDescent="0.25">
      <c r="A24" s="10" t="s">
        <v>37</v>
      </c>
      <c r="B24" s="15">
        <v>0</v>
      </c>
      <c r="C24" s="15">
        <v>6</v>
      </c>
      <c r="D24" s="12">
        <f t="shared" si="0"/>
        <v>6</v>
      </c>
      <c r="E24" s="14">
        <v>111726</v>
      </c>
      <c r="F24" s="7">
        <f t="shared" si="1"/>
        <v>1340712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 t="shared" si="2"/>
        <v>13774.438356164384</v>
      </c>
      <c r="W24" s="7"/>
      <c r="X24" s="7"/>
      <c r="Y24" s="7"/>
      <c r="Z24" s="7"/>
      <c r="AA24" s="7"/>
      <c r="AB24" s="7"/>
      <c r="AC24" s="7"/>
      <c r="AD24" s="7">
        <f t="shared" si="3"/>
        <v>183659.17808219179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>
        <f t="shared" si="4"/>
        <v>1538145.6164383562</v>
      </c>
      <c r="BL24" s="7"/>
      <c r="BM24" s="7"/>
      <c r="BN24" s="7"/>
      <c r="BO24" s="7"/>
      <c r="BP24" s="7"/>
      <c r="BQ24" s="7"/>
      <c r="BR24" s="7"/>
      <c r="BS24" s="7"/>
      <c r="BT24" s="7"/>
    </row>
    <row r="25" spans="1:72" x14ac:dyDescent="0.25">
      <c r="A25" s="10" t="s">
        <v>72</v>
      </c>
      <c r="B25" s="11">
        <v>0</v>
      </c>
      <c r="C25" s="15">
        <v>134</v>
      </c>
      <c r="D25" s="12">
        <f t="shared" si="0"/>
        <v>134</v>
      </c>
      <c r="E25" s="13">
        <v>1187954.1000000001</v>
      </c>
      <c r="F25" s="7">
        <f t="shared" si="1"/>
        <v>14255449.200000001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2"/>
        <v>146460.09452054795</v>
      </c>
      <c r="W25" s="7"/>
      <c r="X25" s="7"/>
      <c r="Y25" s="7"/>
      <c r="Z25" s="7"/>
      <c r="AA25" s="7"/>
      <c r="AB25" s="7"/>
      <c r="AC25" s="7"/>
      <c r="AD25" s="7">
        <f t="shared" si="3"/>
        <v>1952801.2602739728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>
        <f t="shared" si="4"/>
        <v>16354710.554794522</v>
      </c>
      <c r="BL25" s="7"/>
      <c r="BM25" s="7"/>
      <c r="BN25" s="7"/>
      <c r="BO25" s="7"/>
      <c r="BP25" s="7"/>
      <c r="BQ25" s="7"/>
      <c r="BR25" s="7"/>
      <c r="BS25" s="7"/>
      <c r="BT25" s="7"/>
    </row>
    <row r="26" spans="1:72" x14ac:dyDescent="0.25">
      <c r="A26" s="10" t="s">
        <v>73</v>
      </c>
      <c r="B26" s="11">
        <v>0</v>
      </c>
      <c r="C26" s="15">
        <v>29</v>
      </c>
      <c r="D26" s="12">
        <f t="shared" si="0"/>
        <v>29</v>
      </c>
      <c r="E26" s="13">
        <v>298403.40000000002</v>
      </c>
      <c r="F26" s="7">
        <f t="shared" si="1"/>
        <v>3580840.8000000003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f t="shared" si="2"/>
        <v>36789.460273972603</v>
      </c>
      <c r="W26" s="7"/>
      <c r="X26" s="7"/>
      <c r="Y26" s="7"/>
      <c r="Z26" s="7"/>
      <c r="AA26" s="7"/>
      <c r="AB26" s="7"/>
      <c r="AC26" s="7"/>
      <c r="AD26" s="7">
        <f t="shared" si="3"/>
        <v>490526.1369863014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>
        <f t="shared" si="4"/>
        <v>4108156.3972602743</v>
      </c>
      <c r="BL26" s="7"/>
      <c r="BM26" s="7"/>
      <c r="BN26" s="7"/>
      <c r="BO26" s="7"/>
      <c r="BP26" s="7"/>
      <c r="BQ26" s="7"/>
      <c r="BR26" s="7"/>
      <c r="BS26" s="7"/>
      <c r="BT26" s="7"/>
    </row>
    <row r="27" spans="1:72" x14ac:dyDescent="0.25">
      <c r="A27" s="10" t="s">
        <v>74</v>
      </c>
      <c r="B27" s="11">
        <v>0</v>
      </c>
      <c r="C27" s="15">
        <v>5</v>
      </c>
      <c r="D27" s="12">
        <f t="shared" si="0"/>
        <v>5</v>
      </c>
      <c r="E27" s="13">
        <v>87290.4</v>
      </c>
      <c r="F27" s="7">
        <f t="shared" si="1"/>
        <v>1047484.7999999999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f t="shared" si="2"/>
        <v>10761.8301369863</v>
      </c>
      <c r="W27" s="7"/>
      <c r="X27" s="7"/>
      <c r="Y27" s="7"/>
      <c r="Z27" s="7"/>
      <c r="AA27" s="7"/>
      <c r="AB27" s="7"/>
      <c r="AC27" s="7"/>
      <c r="AD27" s="7">
        <f t="shared" si="3"/>
        <v>143491.06849315067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>
        <f t="shared" si="4"/>
        <v>1201737.6986301369</v>
      </c>
      <c r="BL27" s="7"/>
      <c r="BM27" s="7"/>
      <c r="BN27" s="7"/>
      <c r="BO27" s="7"/>
      <c r="BP27" s="7"/>
      <c r="BQ27" s="7"/>
      <c r="BR27" s="7"/>
      <c r="BS27" s="7"/>
      <c r="BT27" s="7"/>
    </row>
    <row r="28" spans="1:72" x14ac:dyDescent="0.25">
      <c r="A28" s="10" t="s">
        <v>75</v>
      </c>
      <c r="B28" s="11">
        <v>0</v>
      </c>
      <c r="C28" s="15">
        <v>11</v>
      </c>
      <c r="D28" s="12">
        <f t="shared" si="0"/>
        <v>11</v>
      </c>
      <c r="E28" s="13">
        <v>137846.1</v>
      </c>
      <c r="F28" s="7">
        <f t="shared" si="1"/>
        <v>1654153.2000000002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2"/>
        <v>16994.724657534247</v>
      </c>
      <c r="W28" s="7"/>
      <c r="X28" s="7"/>
      <c r="Y28" s="7"/>
      <c r="Z28" s="7"/>
      <c r="AA28" s="7"/>
      <c r="AB28" s="7"/>
      <c r="AC28" s="7"/>
      <c r="AD28" s="7">
        <f t="shared" si="3"/>
        <v>226596.32876712331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>
        <f t="shared" si="4"/>
        <v>1897744.2534246577</v>
      </c>
      <c r="BL28" s="7"/>
      <c r="BM28" s="7"/>
      <c r="BN28" s="7"/>
      <c r="BO28" s="7"/>
      <c r="BP28" s="7"/>
      <c r="BQ28" s="7"/>
      <c r="BR28" s="7"/>
      <c r="BS28" s="7"/>
      <c r="BT28" s="7"/>
    </row>
    <row r="29" spans="1:72" x14ac:dyDescent="0.25">
      <c r="A29" s="10" t="s">
        <v>76</v>
      </c>
      <c r="B29" s="11">
        <v>0</v>
      </c>
      <c r="C29" s="15">
        <v>40</v>
      </c>
      <c r="D29" s="12">
        <f t="shared" si="0"/>
        <v>40</v>
      </c>
      <c r="E29" s="13">
        <v>480921.9</v>
      </c>
      <c r="F29" s="7">
        <f t="shared" si="1"/>
        <v>5771062.8000000007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f t="shared" si="2"/>
        <v>59291.741095890422</v>
      </c>
      <c r="W29" s="7"/>
      <c r="X29" s="7"/>
      <c r="Y29" s="7"/>
      <c r="Z29" s="7"/>
      <c r="AA29" s="7"/>
      <c r="AB29" s="7"/>
      <c r="AC29" s="7"/>
      <c r="AD29" s="7">
        <f t="shared" si="3"/>
        <v>790556.54794520559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>
        <f t="shared" si="4"/>
        <v>6620911.0890410971</v>
      </c>
      <c r="BL29" s="7"/>
      <c r="BM29" s="7"/>
      <c r="BN29" s="7"/>
      <c r="BO29" s="7"/>
      <c r="BP29" s="7"/>
      <c r="BQ29" s="7"/>
      <c r="BR29" s="7"/>
      <c r="BS29" s="7"/>
      <c r="BT29" s="7"/>
    </row>
    <row r="30" spans="1:72" x14ac:dyDescent="0.25">
      <c r="A30" s="10" t="s">
        <v>36</v>
      </c>
      <c r="B30" s="11">
        <v>0</v>
      </c>
      <c r="C30" s="11">
        <v>21</v>
      </c>
      <c r="D30" s="12">
        <f t="shared" si="0"/>
        <v>21</v>
      </c>
      <c r="E30" s="13">
        <v>180054</v>
      </c>
      <c r="F30" s="7">
        <f t="shared" si="1"/>
        <v>2160648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f t="shared" si="2"/>
        <v>22198.438356164381</v>
      </c>
      <c r="W30" s="7"/>
      <c r="X30" s="7"/>
      <c r="Y30" s="7"/>
      <c r="Z30" s="7"/>
      <c r="AA30" s="7"/>
      <c r="AB30" s="7"/>
      <c r="AC30" s="7"/>
      <c r="AD30" s="7">
        <f t="shared" si="3"/>
        <v>295979.17808219179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>
        <f t="shared" si="4"/>
        <v>2478825.6164383562</v>
      </c>
      <c r="BL30" s="7"/>
      <c r="BM30" s="7"/>
      <c r="BN30" s="7"/>
      <c r="BO30" s="7"/>
      <c r="BP30" s="7"/>
      <c r="BQ30" s="7"/>
      <c r="BR30" s="7"/>
      <c r="BS30" s="7"/>
      <c r="BT30" s="7"/>
    </row>
    <row r="31" spans="1:72" x14ac:dyDescent="0.25">
      <c r="A31" s="10" t="s">
        <v>5</v>
      </c>
      <c r="B31" s="15">
        <v>0</v>
      </c>
      <c r="C31" s="15">
        <v>17</v>
      </c>
      <c r="D31" s="12">
        <f t="shared" ref="D31:D36" si="5">SUM(B31:C31)</f>
        <v>17</v>
      </c>
      <c r="E31" s="14">
        <v>198648.64</v>
      </c>
      <c r="F31" s="7">
        <f t="shared" ref="F31:F49" si="6">E31*12</f>
        <v>2383783.6800000002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2"/>
        <v>24490.928219178084</v>
      </c>
      <c r="W31" s="7"/>
      <c r="X31" s="7"/>
      <c r="Y31" s="7"/>
      <c r="Z31" s="7"/>
      <c r="AA31" s="7"/>
      <c r="AB31" s="7"/>
      <c r="AC31" s="7"/>
      <c r="AD31" s="7">
        <f t="shared" ref="AD31:AD49" si="7">F31/365*50</f>
        <v>326545.70958904107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>
        <f>SUM(F31:BJ31)</f>
        <v>2734820.3178082192</v>
      </c>
      <c r="BL31" s="7"/>
      <c r="BM31" s="7"/>
      <c r="BN31" s="7"/>
      <c r="BO31" s="7"/>
      <c r="BP31" s="7"/>
      <c r="BQ31" s="7"/>
      <c r="BR31" s="7"/>
      <c r="BS31" s="7"/>
      <c r="BT31" s="7"/>
    </row>
    <row r="32" spans="1:72" x14ac:dyDescent="0.25">
      <c r="A32" s="10" t="s">
        <v>42</v>
      </c>
      <c r="B32" s="15">
        <v>0</v>
      </c>
      <c r="C32" s="15">
        <v>1</v>
      </c>
      <c r="D32" s="12">
        <f t="shared" si="5"/>
        <v>1</v>
      </c>
      <c r="E32" s="14">
        <v>6000</v>
      </c>
      <c r="F32" s="7">
        <f t="shared" si="6"/>
        <v>72000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f t="shared" si="2"/>
        <v>739.72602739726028</v>
      </c>
      <c r="W32" s="7"/>
      <c r="X32" s="7"/>
      <c r="Y32" s="7"/>
      <c r="Z32" s="7"/>
      <c r="AA32" s="7"/>
      <c r="AB32" s="7"/>
      <c r="AC32" s="7"/>
      <c r="AD32" s="7">
        <f t="shared" si="7"/>
        <v>9863.0136986301368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>
        <f t="shared" ref="BK32:BK33" si="8">SUM(F32:BJ32)</f>
        <v>82602.739726027401</v>
      </c>
      <c r="BL32" s="7"/>
      <c r="BM32" s="7"/>
      <c r="BN32" s="7"/>
      <c r="BO32" s="7"/>
      <c r="BP32" s="7"/>
      <c r="BQ32" s="7"/>
      <c r="BR32" s="7"/>
      <c r="BS32" s="7"/>
      <c r="BT32" s="7"/>
    </row>
    <row r="33" spans="1:72" x14ac:dyDescent="0.25">
      <c r="A33" s="10" t="s">
        <v>18</v>
      </c>
      <c r="B33" s="15">
        <v>0</v>
      </c>
      <c r="C33" s="15">
        <v>13</v>
      </c>
      <c r="D33" s="12">
        <f t="shared" si="5"/>
        <v>13</v>
      </c>
      <c r="E33" s="14">
        <v>98235.9</v>
      </c>
      <c r="F33" s="7">
        <f t="shared" si="6"/>
        <v>1178830.7999999998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f t="shared" si="2"/>
        <v>12111.275342465751</v>
      </c>
      <c r="W33" s="7"/>
      <c r="X33" s="7"/>
      <c r="Y33" s="7"/>
      <c r="Z33" s="7"/>
      <c r="AA33" s="7"/>
      <c r="AB33" s="7"/>
      <c r="AC33" s="7"/>
      <c r="AD33" s="7">
        <f t="shared" si="7"/>
        <v>161483.67123287669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>
        <f t="shared" si="8"/>
        <v>1352425.7465753423</v>
      </c>
      <c r="BL33" s="7"/>
      <c r="BM33" s="7"/>
      <c r="BN33" s="7"/>
      <c r="BO33" s="7"/>
      <c r="BP33" s="7"/>
      <c r="BQ33" s="7"/>
      <c r="BR33" s="7"/>
      <c r="BS33" s="7"/>
      <c r="BT33" s="7"/>
    </row>
    <row r="34" spans="1:72" x14ac:dyDescent="0.25">
      <c r="A34" s="10" t="s">
        <v>26</v>
      </c>
      <c r="B34" s="15">
        <v>0</v>
      </c>
      <c r="C34" s="15">
        <v>9</v>
      </c>
      <c r="D34" s="12">
        <f t="shared" si="5"/>
        <v>9</v>
      </c>
      <c r="E34" s="14">
        <v>54136.92</v>
      </c>
      <c r="F34" s="7">
        <f t="shared" si="6"/>
        <v>649643.04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2"/>
        <v>6674.4147945205477</v>
      </c>
      <c r="W34" s="7"/>
      <c r="X34" s="7"/>
      <c r="Y34" s="7"/>
      <c r="Z34" s="7"/>
      <c r="AA34" s="7"/>
      <c r="AB34" s="7"/>
      <c r="AC34" s="7"/>
      <c r="AD34" s="7">
        <f t="shared" si="7"/>
        <v>88992.19726027397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>
        <f>SUM(F34:BJ34)</f>
        <v>745309.6520547946</v>
      </c>
      <c r="BL34" s="7"/>
      <c r="BM34" s="7"/>
      <c r="BN34" s="7"/>
      <c r="BO34" s="7"/>
      <c r="BP34" s="7"/>
      <c r="BQ34" s="7"/>
      <c r="BR34" s="7"/>
      <c r="BS34" s="7"/>
      <c r="BT34" s="7"/>
    </row>
    <row r="35" spans="1:72" x14ac:dyDescent="0.25">
      <c r="A35" s="10" t="s">
        <v>83</v>
      </c>
      <c r="B35" s="15">
        <v>0</v>
      </c>
      <c r="C35" s="15">
        <v>1</v>
      </c>
      <c r="D35" s="12">
        <f t="shared" si="5"/>
        <v>1</v>
      </c>
      <c r="E35" s="13">
        <v>6979.2</v>
      </c>
      <c r="F35" s="7">
        <f t="shared" si="6"/>
        <v>83750.399999999994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f t="shared" si="2"/>
        <v>860.44931506849309</v>
      </c>
      <c r="W35" s="7"/>
      <c r="X35" s="7"/>
      <c r="Y35" s="7"/>
      <c r="Z35" s="7"/>
      <c r="AA35" s="7"/>
      <c r="AB35" s="7"/>
      <c r="AC35" s="7"/>
      <c r="AD35" s="7">
        <f t="shared" si="7"/>
        <v>11472.657534246575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>
        <f t="shared" ref="BK35" si="9">SUM(F35:BJ35)</f>
        <v>96083.506849315061</v>
      </c>
      <c r="BL35" s="7"/>
      <c r="BM35" s="7"/>
      <c r="BN35" s="7"/>
      <c r="BO35" s="7"/>
      <c r="BP35" s="7"/>
      <c r="BQ35" s="7"/>
      <c r="BR35" s="7"/>
      <c r="BS35" s="7"/>
      <c r="BT35" s="7"/>
    </row>
    <row r="36" spans="1:72" x14ac:dyDescent="0.25">
      <c r="A36" s="10" t="s">
        <v>7</v>
      </c>
      <c r="B36" s="11">
        <v>0</v>
      </c>
      <c r="C36" s="15">
        <v>17</v>
      </c>
      <c r="D36" s="12">
        <f t="shared" si="5"/>
        <v>17</v>
      </c>
      <c r="E36" s="16">
        <v>175529.4</v>
      </c>
      <c r="F36" s="7">
        <f t="shared" si="6"/>
        <v>2106352.7999999998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f t="shared" si="2"/>
        <v>21640.610958904108</v>
      </c>
      <c r="W36" s="7"/>
      <c r="X36" s="7"/>
      <c r="Y36" s="7"/>
      <c r="Z36" s="7"/>
      <c r="AA36" s="7"/>
      <c r="AB36" s="7"/>
      <c r="AC36" s="7"/>
      <c r="AD36" s="7">
        <f t="shared" si="7"/>
        <v>288541.47945205477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>
        <f>SUM(F36:BJ36)</f>
        <v>2416534.8904109588</v>
      </c>
      <c r="BL36" s="7"/>
      <c r="BM36" s="7"/>
      <c r="BN36" s="7"/>
      <c r="BO36" s="7"/>
      <c r="BP36" s="7"/>
      <c r="BQ36" s="7"/>
      <c r="BR36" s="7"/>
      <c r="BS36" s="7"/>
      <c r="BT36" s="7"/>
    </row>
    <row r="37" spans="1:72" x14ac:dyDescent="0.25">
      <c r="A37" s="10" t="s">
        <v>12</v>
      </c>
      <c r="B37" s="11">
        <v>0</v>
      </c>
      <c r="C37" s="15">
        <v>5</v>
      </c>
      <c r="D37" s="12">
        <v>5</v>
      </c>
      <c r="E37" s="16">
        <v>39999.9</v>
      </c>
      <c r="F37" s="7">
        <f t="shared" si="6"/>
        <v>479998.80000000005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t="shared" si="2"/>
        <v>4931.4945205479462</v>
      </c>
      <c r="W37" s="7"/>
      <c r="X37" s="7"/>
      <c r="Y37" s="7"/>
      <c r="Z37" s="7"/>
      <c r="AA37" s="7"/>
      <c r="AB37" s="7"/>
      <c r="AC37" s="7"/>
      <c r="AD37" s="7">
        <f t="shared" si="7"/>
        <v>65753.260273972614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>
        <f>SUM(F37:BJ37)</f>
        <v>550683.55479452061</v>
      </c>
      <c r="BL37" s="7"/>
      <c r="BM37" s="7"/>
      <c r="BN37" s="7"/>
      <c r="BO37" s="7"/>
      <c r="BP37" s="7"/>
      <c r="BQ37" s="7"/>
      <c r="BR37" s="7"/>
      <c r="BS37" s="7"/>
      <c r="BT37" s="7"/>
    </row>
    <row r="38" spans="1:72" x14ac:dyDescent="0.25">
      <c r="A38" s="10" t="s">
        <v>1</v>
      </c>
      <c r="B38" s="11">
        <v>0</v>
      </c>
      <c r="C38" s="15">
        <v>707</v>
      </c>
      <c r="D38" s="12">
        <f t="shared" ref="D38:D49" si="10">SUM(B38:C38)</f>
        <v>707</v>
      </c>
      <c r="E38" s="16">
        <v>5217976.08</v>
      </c>
      <c r="F38" s="7">
        <f t="shared" si="6"/>
        <v>62615712.960000001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f t="shared" si="2"/>
        <v>643312.11945205485</v>
      </c>
      <c r="W38" s="7"/>
      <c r="X38" s="7"/>
      <c r="Y38" s="7"/>
      <c r="Z38" s="7"/>
      <c r="AA38" s="7"/>
      <c r="AB38" s="7"/>
      <c r="AC38" s="7"/>
      <c r="AD38" s="7">
        <f t="shared" si="7"/>
        <v>8577494.9260273986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>
        <f>SUM(F38:BJ38)</f>
        <v>71836520.005479455</v>
      </c>
      <c r="BL38" s="7"/>
      <c r="BM38" s="7"/>
      <c r="BN38" s="7"/>
      <c r="BO38" s="7"/>
      <c r="BP38" s="7"/>
      <c r="BQ38" s="7"/>
      <c r="BR38" s="7"/>
      <c r="BS38" s="7"/>
      <c r="BT38" s="7"/>
    </row>
    <row r="39" spans="1:72" x14ac:dyDescent="0.25">
      <c r="A39" s="10" t="s">
        <v>34</v>
      </c>
      <c r="B39" s="15">
        <v>0</v>
      </c>
      <c r="C39" s="15">
        <v>30</v>
      </c>
      <c r="D39" s="12">
        <f t="shared" si="10"/>
        <v>30</v>
      </c>
      <c r="E39" s="14">
        <v>215781.72</v>
      </c>
      <c r="F39" s="7">
        <f t="shared" si="6"/>
        <v>2589380.64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f t="shared" si="2"/>
        <v>26603.22575342466</v>
      </c>
      <c r="W39" s="7"/>
      <c r="X39" s="7"/>
      <c r="Y39" s="7"/>
      <c r="Z39" s="7"/>
      <c r="AA39" s="7"/>
      <c r="AB39" s="7"/>
      <c r="AC39" s="7"/>
      <c r="AD39" s="7">
        <f t="shared" si="7"/>
        <v>354709.6767123288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>
        <f>SUM(F39:BJ39)</f>
        <v>2970693.5424657539</v>
      </c>
      <c r="BL39" s="7"/>
      <c r="BM39" s="7"/>
      <c r="BN39" s="7"/>
      <c r="BO39" s="7"/>
      <c r="BP39" s="7"/>
      <c r="BQ39" s="7"/>
      <c r="BR39" s="7"/>
      <c r="BS39" s="7"/>
      <c r="BT39" s="7"/>
    </row>
    <row r="40" spans="1:72" x14ac:dyDescent="0.25">
      <c r="A40" s="10" t="s">
        <v>19</v>
      </c>
      <c r="B40" s="15">
        <v>0</v>
      </c>
      <c r="C40" s="15">
        <v>2</v>
      </c>
      <c r="D40" s="12">
        <f t="shared" si="10"/>
        <v>2</v>
      </c>
      <c r="E40" s="14">
        <v>8442.6</v>
      </c>
      <c r="F40" s="7">
        <f t="shared" si="6"/>
        <v>101311.20000000001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2"/>
        <v>1040.868493150685</v>
      </c>
      <c r="W40" s="7"/>
      <c r="X40" s="7"/>
      <c r="Y40" s="7"/>
      <c r="Z40" s="7"/>
      <c r="AA40" s="7"/>
      <c r="AB40" s="7"/>
      <c r="AC40" s="7"/>
      <c r="AD40" s="7">
        <f t="shared" si="7"/>
        <v>13878.246575342468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>
        <f t="shared" ref="BK40" si="11">SUM(F40:BJ40)</f>
        <v>116230.31506849316</v>
      </c>
      <c r="BL40" s="7"/>
      <c r="BM40" s="7"/>
      <c r="BN40" s="7"/>
      <c r="BO40" s="7"/>
      <c r="BP40" s="7"/>
      <c r="BQ40" s="7"/>
      <c r="BR40" s="7"/>
      <c r="BS40" s="7"/>
      <c r="BT40" s="7"/>
    </row>
    <row r="41" spans="1:72" x14ac:dyDescent="0.25">
      <c r="A41" s="10" t="s">
        <v>14</v>
      </c>
      <c r="B41" s="15">
        <v>0</v>
      </c>
      <c r="C41" s="15">
        <v>8</v>
      </c>
      <c r="D41" s="12">
        <f t="shared" si="10"/>
        <v>8</v>
      </c>
      <c r="E41" s="14">
        <v>55184.7</v>
      </c>
      <c r="F41" s="7">
        <f t="shared" si="6"/>
        <v>662216.39999999991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f t="shared" si="2"/>
        <v>6803.5931506849302</v>
      </c>
      <c r="W41" s="7"/>
      <c r="X41" s="7"/>
      <c r="Y41" s="7"/>
      <c r="Z41" s="7"/>
      <c r="AA41" s="7"/>
      <c r="AB41" s="7"/>
      <c r="AC41" s="7"/>
      <c r="AD41" s="7">
        <f t="shared" si="7"/>
        <v>90714.575342465745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>
        <f t="shared" ref="BK41" si="12">SUM(F41:BJ41)</f>
        <v>759734.56849315064</v>
      </c>
      <c r="BL41" s="7"/>
      <c r="BM41" s="7"/>
      <c r="BN41" s="7"/>
      <c r="BO41" s="7"/>
      <c r="BP41" s="7"/>
      <c r="BQ41" s="7"/>
      <c r="BR41" s="7"/>
      <c r="BS41" s="7"/>
      <c r="BT41" s="7"/>
    </row>
    <row r="42" spans="1:72" x14ac:dyDescent="0.25">
      <c r="A42" s="10" t="s">
        <v>13</v>
      </c>
      <c r="B42" s="15">
        <v>0</v>
      </c>
      <c r="C42" s="15">
        <v>32</v>
      </c>
      <c r="D42" s="12">
        <f t="shared" si="10"/>
        <v>32</v>
      </c>
      <c r="E42" s="14">
        <v>219576.24</v>
      </c>
      <c r="F42" s="7">
        <f t="shared" si="6"/>
        <v>2634914.88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f t="shared" si="2"/>
        <v>27071.043287671233</v>
      </c>
      <c r="W42" s="7"/>
      <c r="X42" s="7"/>
      <c r="Y42" s="7"/>
      <c r="Z42" s="7"/>
      <c r="AA42" s="7"/>
      <c r="AB42" s="7"/>
      <c r="AC42" s="7"/>
      <c r="AD42" s="7">
        <f t="shared" si="7"/>
        <v>360947.24383561645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>
        <f>SUM(F42:BJ42)</f>
        <v>3022933.1671232875</v>
      </c>
      <c r="BL42" s="7"/>
      <c r="BM42" s="7"/>
      <c r="BN42" s="7"/>
      <c r="BO42" s="7"/>
      <c r="BP42" s="7"/>
      <c r="BQ42" s="7"/>
      <c r="BR42" s="7"/>
      <c r="BS42" s="7"/>
      <c r="BT42" s="7"/>
    </row>
    <row r="43" spans="1:72" x14ac:dyDescent="0.25">
      <c r="A43" s="10" t="s">
        <v>16</v>
      </c>
      <c r="B43" s="15">
        <v>0</v>
      </c>
      <c r="C43" s="15">
        <v>5</v>
      </c>
      <c r="D43" s="12">
        <f t="shared" si="10"/>
        <v>5</v>
      </c>
      <c r="E43" s="14">
        <v>53936.4</v>
      </c>
      <c r="F43" s="7">
        <f t="shared" si="6"/>
        <v>647236.80000000005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2"/>
        <v>6649.6931506849314</v>
      </c>
      <c r="W43" s="7"/>
      <c r="X43" s="7"/>
      <c r="Y43" s="7"/>
      <c r="Z43" s="7"/>
      <c r="AA43" s="7"/>
      <c r="AB43" s="7"/>
      <c r="AC43" s="7"/>
      <c r="AD43" s="7">
        <f t="shared" si="7"/>
        <v>88662.57534246576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>
        <f t="shared" ref="BK43" si="13">SUM(F43:BJ43)</f>
        <v>742549.06849315076</v>
      </c>
      <c r="BL43" s="7"/>
      <c r="BM43" s="7"/>
      <c r="BN43" s="7"/>
      <c r="BO43" s="7"/>
      <c r="BP43" s="7"/>
      <c r="BQ43" s="7"/>
      <c r="BR43" s="7"/>
      <c r="BS43" s="7"/>
      <c r="BT43" s="7"/>
    </row>
    <row r="44" spans="1:72" x14ac:dyDescent="0.25">
      <c r="A44" s="10" t="s">
        <v>84</v>
      </c>
      <c r="B44" s="15">
        <v>0</v>
      </c>
      <c r="C44" s="15">
        <v>2</v>
      </c>
      <c r="D44" s="12">
        <f t="shared" si="10"/>
        <v>2</v>
      </c>
      <c r="E44" s="14">
        <v>25896.6</v>
      </c>
      <c r="F44" s="7">
        <f t="shared" si="6"/>
        <v>310759.19999999995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f t="shared" si="2"/>
        <v>3192.7315068493144</v>
      </c>
      <c r="W44" s="7"/>
      <c r="X44" s="7"/>
      <c r="Y44" s="7"/>
      <c r="Z44" s="7"/>
      <c r="AA44" s="7"/>
      <c r="AB44" s="7"/>
      <c r="AC44" s="7"/>
      <c r="AD44" s="7">
        <f t="shared" si="7"/>
        <v>42569.753424657531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>
        <f>SUM(F44:BJ44)</f>
        <v>356521.68493150675</v>
      </c>
      <c r="BL44" s="7"/>
      <c r="BM44" s="7"/>
      <c r="BN44" s="7"/>
      <c r="BO44" s="7"/>
      <c r="BP44" s="7"/>
      <c r="BQ44" s="7"/>
      <c r="BR44" s="7"/>
      <c r="BS44" s="7"/>
      <c r="BT44" s="7"/>
    </row>
    <row r="45" spans="1:72" x14ac:dyDescent="0.25">
      <c r="A45" s="10" t="s">
        <v>90</v>
      </c>
      <c r="B45" s="15">
        <v>0</v>
      </c>
      <c r="C45" s="15">
        <v>1</v>
      </c>
      <c r="D45" s="12">
        <f t="shared" si="10"/>
        <v>1</v>
      </c>
      <c r="E45" s="13">
        <v>12118.5</v>
      </c>
      <c r="F45" s="7">
        <f t="shared" si="6"/>
        <v>145422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f t="shared" si="2"/>
        <v>1494.0616438356165</v>
      </c>
      <c r="W45" s="7"/>
      <c r="X45" s="7"/>
      <c r="Y45" s="7"/>
      <c r="Z45" s="7"/>
      <c r="AA45" s="7"/>
      <c r="AB45" s="7"/>
      <c r="AC45" s="7"/>
      <c r="AD45" s="7">
        <f t="shared" si="7"/>
        <v>19920.821917808222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>
        <f>SUM(F45:BJ45)</f>
        <v>166836.88356164383</v>
      </c>
      <c r="BL45" s="7"/>
      <c r="BM45" s="7"/>
      <c r="BN45" s="7"/>
      <c r="BO45" s="7"/>
      <c r="BP45" s="7"/>
      <c r="BQ45" s="7"/>
      <c r="BR45" s="7"/>
      <c r="BS45" s="7"/>
      <c r="BT45" s="7"/>
    </row>
    <row r="46" spans="1:72" x14ac:dyDescent="0.25">
      <c r="A46" s="10" t="s">
        <v>91</v>
      </c>
      <c r="B46" s="15">
        <v>0</v>
      </c>
      <c r="C46" s="15">
        <v>2</v>
      </c>
      <c r="D46" s="12">
        <f t="shared" si="10"/>
        <v>2</v>
      </c>
      <c r="E46" s="14">
        <v>18960</v>
      </c>
      <c r="F46" s="7">
        <f t="shared" si="6"/>
        <v>227520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2"/>
        <v>2337.5342465753424</v>
      </c>
      <c r="W46" s="7"/>
      <c r="X46" s="7"/>
      <c r="Y46" s="7"/>
      <c r="Z46" s="7"/>
      <c r="AA46" s="7"/>
      <c r="AB46" s="7"/>
      <c r="AC46" s="7"/>
      <c r="AD46" s="7">
        <f t="shared" si="7"/>
        <v>31167.123287671235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>
        <f t="shared" ref="BK46" si="14">SUM(F46:BJ46)</f>
        <v>261024.65753424659</v>
      </c>
      <c r="BL46" s="7"/>
      <c r="BM46" s="7"/>
      <c r="BN46" s="7"/>
      <c r="BO46" s="7"/>
      <c r="BP46" s="7"/>
      <c r="BQ46" s="7"/>
      <c r="BR46" s="7"/>
      <c r="BS46" s="7"/>
      <c r="BT46" s="7"/>
    </row>
    <row r="47" spans="1:72" x14ac:dyDescent="0.25">
      <c r="A47" s="10" t="s">
        <v>85</v>
      </c>
      <c r="B47" s="15">
        <v>0</v>
      </c>
      <c r="C47" s="15">
        <v>3</v>
      </c>
      <c r="D47" s="12">
        <f t="shared" si="10"/>
        <v>3</v>
      </c>
      <c r="E47" s="14">
        <v>14486.34</v>
      </c>
      <c r="F47" s="7">
        <f t="shared" si="6"/>
        <v>173836.08000000002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f t="shared" si="2"/>
        <v>1785.9871232876715</v>
      </c>
      <c r="W47" s="7"/>
      <c r="X47" s="7"/>
      <c r="Y47" s="7"/>
      <c r="Z47" s="7"/>
      <c r="AA47" s="7"/>
      <c r="AB47" s="7"/>
      <c r="AC47" s="7"/>
      <c r="AD47" s="7">
        <f t="shared" si="7"/>
        <v>23813.161643835618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>
        <f t="shared" ref="BK47" si="15">SUM(F47:BJ47)</f>
        <v>199435.22876712331</v>
      </c>
      <c r="BL47" s="7"/>
      <c r="BM47" s="7"/>
      <c r="BN47" s="7"/>
      <c r="BO47" s="7"/>
      <c r="BP47" s="7"/>
      <c r="BQ47" s="7"/>
      <c r="BR47" s="7"/>
      <c r="BS47" s="7"/>
      <c r="BT47" s="7"/>
    </row>
    <row r="48" spans="1:72" x14ac:dyDescent="0.25">
      <c r="A48" s="10" t="s">
        <v>29</v>
      </c>
      <c r="B48" s="15">
        <v>0</v>
      </c>
      <c r="C48" s="15">
        <v>10</v>
      </c>
      <c r="D48" s="12">
        <f t="shared" si="10"/>
        <v>10</v>
      </c>
      <c r="E48" s="14">
        <v>73105.98</v>
      </c>
      <c r="F48" s="7">
        <f t="shared" si="6"/>
        <v>877271.76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f t="shared" si="2"/>
        <v>9013.0660273972608</v>
      </c>
      <c r="W48" s="7"/>
      <c r="X48" s="7"/>
      <c r="Y48" s="7"/>
      <c r="Z48" s="7"/>
      <c r="AA48" s="7"/>
      <c r="AB48" s="7"/>
      <c r="AC48" s="7"/>
      <c r="AD48" s="7">
        <f t="shared" si="7"/>
        <v>120174.21369863013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>
        <f>SUM(F48:BJ48)</f>
        <v>1006459.0397260274</v>
      </c>
      <c r="BL48" s="7"/>
      <c r="BM48" s="7"/>
      <c r="BN48" s="7"/>
      <c r="BO48" s="7"/>
      <c r="BP48" s="7"/>
      <c r="BQ48" s="7"/>
      <c r="BR48" s="7"/>
      <c r="BS48" s="7"/>
      <c r="BT48" s="7"/>
    </row>
    <row r="49" spans="1:72" x14ac:dyDescent="0.25">
      <c r="A49" s="10" t="s">
        <v>32</v>
      </c>
      <c r="B49" s="15">
        <v>0</v>
      </c>
      <c r="C49" s="15">
        <v>1</v>
      </c>
      <c r="D49" s="12">
        <f t="shared" si="10"/>
        <v>1</v>
      </c>
      <c r="E49" s="13">
        <v>6000</v>
      </c>
      <c r="F49" s="7">
        <f t="shared" si="6"/>
        <v>72000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2"/>
        <v>739.72602739726028</v>
      </c>
      <c r="W49" s="7"/>
      <c r="X49" s="7"/>
      <c r="Y49" s="7"/>
      <c r="Z49" s="7"/>
      <c r="AA49" s="7"/>
      <c r="AB49" s="7"/>
      <c r="AC49" s="7"/>
      <c r="AD49" s="7">
        <f t="shared" si="7"/>
        <v>9863.0136986301368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>
        <f>SUM(F49:BJ49)</f>
        <v>82602.739726027401</v>
      </c>
      <c r="BL49" s="7"/>
      <c r="BM49" s="7"/>
      <c r="BN49" s="7"/>
      <c r="BO49" s="7"/>
      <c r="BP49" s="7"/>
      <c r="BQ49" s="7"/>
      <c r="BR49" s="7"/>
      <c r="BS49" s="7"/>
      <c r="BT49" s="7"/>
    </row>
    <row r="50" spans="1:72" x14ac:dyDescent="0.25">
      <c r="A50" s="10" t="s">
        <v>77</v>
      </c>
      <c r="B50" s="11">
        <v>0</v>
      </c>
      <c r="C50" s="11">
        <v>10</v>
      </c>
      <c r="D50" s="12">
        <f t="shared" si="0"/>
        <v>10</v>
      </c>
      <c r="E50" s="16">
        <v>103535.32</v>
      </c>
      <c r="F50" s="7">
        <f t="shared" si="1"/>
        <v>1242423.8400000001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f t="shared" si="2"/>
        <v>12764.628493150687</v>
      </c>
      <c r="W50" s="7"/>
      <c r="X50" s="7"/>
      <c r="Y50" s="7"/>
      <c r="Z50" s="7"/>
      <c r="AA50" s="7"/>
      <c r="AB50" s="7"/>
      <c r="AC50" s="7"/>
      <c r="AD50" s="7">
        <f t="shared" si="3"/>
        <v>170195.04657534248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>
        <f t="shared" si="4"/>
        <v>1425383.5150684933</v>
      </c>
      <c r="BL50" s="7"/>
      <c r="BM50" s="7"/>
      <c r="BN50" s="7"/>
      <c r="BO50" s="7"/>
      <c r="BP50" s="7"/>
      <c r="BQ50" s="7"/>
      <c r="BR50" s="7"/>
      <c r="BS50" s="7"/>
      <c r="BT50" s="7"/>
    </row>
    <row r="51" spans="1:72" x14ac:dyDescent="0.25">
      <c r="A51" s="10" t="s">
        <v>0</v>
      </c>
      <c r="B51" s="15">
        <v>0</v>
      </c>
      <c r="C51" s="15">
        <v>24</v>
      </c>
      <c r="D51" s="12">
        <f t="shared" ref="D51:D77" si="16">SUM(B51:C51)</f>
        <v>24</v>
      </c>
      <c r="E51" s="14">
        <v>172787.7</v>
      </c>
      <c r="F51" s="7">
        <f t="shared" ref="F51:F77" si="17">E51*12</f>
        <v>2073452.4000000001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f t="shared" si="2"/>
        <v>21302.593150684934</v>
      </c>
      <c r="W51" s="7"/>
      <c r="X51" s="7"/>
      <c r="Y51" s="7"/>
      <c r="Z51" s="7"/>
      <c r="AA51" s="7"/>
      <c r="AB51" s="7"/>
      <c r="AC51" s="7"/>
      <c r="AD51" s="7">
        <f t="shared" ref="AD51:AD77" si="18">F51/365*50</f>
        <v>284034.57534246577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>
        <f>SUM(F51:BJ51)</f>
        <v>2378789.5684931506</v>
      </c>
      <c r="BL51" s="7"/>
      <c r="BM51" s="7"/>
      <c r="BN51" s="7"/>
      <c r="BO51" s="7"/>
      <c r="BP51" s="7"/>
      <c r="BQ51" s="7"/>
      <c r="BR51" s="7"/>
      <c r="BS51" s="7"/>
      <c r="BT51" s="7"/>
    </row>
    <row r="52" spans="1:72" x14ac:dyDescent="0.25">
      <c r="A52" s="10" t="s">
        <v>20</v>
      </c>
      <c r="B52" s="15">
        <v>0</v>
      </c>
      <c r="C52" s="15">
        <v>36</v>
      </c>
      <c r="D52" s="12">
        <f t="shared" si="16"/>
        <v>36</v>
      </c>
      <c r="E52" s="14">
        <v>211770.42</v>
      </c>
      <c r="F52" s="7">
        <f t="shared" si="17"/>
        <v>2541245.04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2"/>
        <v>26108.681917808219</v>
      </c>
      <c r="W52" s="7"/>
      <c r="X52" s="7"/>
      <c r="Y52" s="7"/>
      <c r="Z52" s="7"/>
      <c r="AA52" s="7"/>
      <c r="AB52" s="7"/>
      <c r="AC52" s="7"/>
      <c r="AD52" s="7">
        <f t="shared" si="18"/>
        <v>348115.75890410959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>
        <f t="shared" ref="BK52" si="19">SUM(F52:BJ52)</f>
        <v>2915469.4808219178</v>
      </c>
      <c r="BL52" s="7"/>
      <c r="BM52" s="7"/>
      <c r="BN52" s="7"/>
      <c r="BO52" s="7"/>
      <c r="BP52" s="7"/>
      <c r="BQ52" s="7"/>
      <c r="BR52" s="7"/>
      <c r="BS52" s="7"/>
      <c r="BT52" s="7"/>
    </row>
    <row r="53" spans="1:72" x14ac:dyDescent="0.25">
      <c r="A53" s="10" t="s">
        <v>88</v>
      </c>
      <c r="B53" s="15">
        <v>0</v>
      </c>
      <c r="C53" s="15">
        <v>1</v>
      </c>
      <c r="D53" s="12">
        <f t="shared" si="16"/>
        <v>1</v>
      </c>
      <c r="E53" s="13">
        <v>17019.900000000001</v>
      </c>
      <c r="F53" s="7">
        <f t="shared" si="17"/>
        <v>204238.80000000002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f t="shared" si="2"/>
        <v>2098.3438356164384</v>
      </c>
      <c r="W53" s="7"/>
      <c r="X53" s="7"/>
      <c r="Y53" s="7"/>
      <c r="Z53" s="7"/>
      <c r="AA53" s="7"/>
      <c r="AB53" s="7"/>
      <c r="AC53" s="7"/>
      <c r="AD53" s="7">
        <f t="shared" si="18"/>
        <v>27977.917808219179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>
        <f>SUM(F53:BJ53)</f>
        <v>234315.06164383562</v>
      </c>
      <c r="BL53" s="7"/>
      <c r="BM53" s="7"/>
      <c r="BN53" s="7"/>
      <c r="BO53" s="7"/>
      <c r="BP53" s="7"/>
      <c r="BQ53" s="7"/>
      <c r="BR53" s="7"/>
      <c r="BS53" s="7"/>
      <c r="BT53" s="7"/>
    </row>
    <row r="54" spans="1:72" x14ac:dyDescent="0.25">
      <c r="A54" s="10" t="s">
        <v>25</v>
      </c>
      <c r="B54" s="15">
        <v>0</v>
      </c>
      <c r="C54" s="15">
        <v>9</v>
      </c>
      <c r="D54" s="12">
        <f t="shared" si="16"/>
        <v>9</v>
      </c>
      <c r="E54" s="14">
        <v>79791.899999999994</v>
      </c>
      <c r="F54" s="7">
        <f t="shared" si="17"/>
        <v>957502.79999999993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f t="shared" si="2"/>
        <v>9837.3575342465738</v>
      </c>
      <c r="W54" s="7"/>
      <c r="X54" s="7"/>
      <c r="Y54" s="7"/>
      <c r="Z54" s="7"/>
      <c r="AA54" s="7"/>
      <c r="AB54" s="7"/>
      <c r="AC54" s="7"/>
      <c r="AD54" s="7">
        <f t="shared" si="18"/>
        <v>131164.76712328766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>
        <f>SUM(F54:BJ54)</f>
        <v>1098504.9246575341</v>
      </c>
      <c r="BL54" s="7"/>
      <c r="BM54" s="7"/>
      <c r="BN54" s="7"/>
      <c r="BO54" s="7"/>
      <c r="BP54" s="7"/>
      <c r="BQ54" s="7"/>
      <c r="BR54" s="7"/>
      <c r="BS54" s="7"/>
      <c r="BT54" s="7"/>
    </row>
    <row r="55" spans="1:72" x14ac:dyDescent="0.25">
      <c r="A55" s="10" t="s">
        <v>4</v>
      </c>
      <c r="B55" s="15">
        <v>0</v>
      </c>
      <c r="C55" s="15">
        <v>29</v>
      </c>
      <c r="D55" s="12">
        <f t="shared" si="16"/>
        <v>29</v>
      </c>
      <c r="E55" s="14">
        <v>120808.98</v>
      </c>
      <c r="F55" s="7">
        <f t="shared" si="17"/>
        <v>1449707.76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2"/>
        <v>14894.257808219178</v>
      </c>
      <c r="W55" s="7"/>
      <c r="X55" s="7"/>
      <c r="Y55" s="7"/>
      <c r="Z55" s="7"/>
      <c r="AA55" s="7"/>
      <c r="AB55" s="7"/>
      <c r="AC55" s="7"/>
      <c r="AD55" s="7">
        <f t="shared" si="18"/>
        <v>198590.10410958904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>
        <f t="shared" ref="BK55" si="20">SUM(F55:BJ55)</f>
        <v>1663192.1219178082</v>
      </c>
      <c r="BL55" s="7"/>
      <c r="BM55" s="7"/>
      <c r="BN55" s="7"/>
      <c r="BO55" s="7"/>
      <c r="BP55" s="7"/>
      <c r="BQ55" s="7"/>
      <c r="BR55" s="7"/>
      <c r="BS55" s="7"/>
      <c r="BT55" s="7"/>
    </row>
    <row r="56" spans="1:72" x14ac:dyDescent="0.25">
      <c r="A56" s="10" t="s">
        <v>24</v>
      </c>
      <c r="B56" s="15">
        <v>0</v>
      </c>
      <c r="C56" s="15">
        <v>12</v>
      </c>
      <c r="D56" s="12">
        <f t="shared" si="16"/>
        <v>12</v>
      </c>
      <c r="E56" s="14">
        <v>64228.2</v>
      </c>
      <c r="F56" s="7">
        <f t="shared" si="17"/>
        <v>770738.39999999991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f t="shared" si="2"/>
        <v>7918.5452054794505</v>
      </c>
      <c r="W56" s="7"/>
      <c r="X56" s="7"/>
      <c r="Y56" s="7"/>
      <c r="Z56" s="7"/>
      <c r="AA56" s="7"/>
      <c r="AB56" s="7"/>
      <c r="AC56" s="7"/>
      <c r="AD56" s="7">
        <f t="shared" si="18"/>
        <v>105580.602739726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>
        <f>SUM(F56:BJ56)</f>
        <v>884237.54794520536</v>
      </c>
      <c r="BL56" s="7"/>
      <c r="BM56" s="7"/>
      <c r="BN56" s="7"/>
      <c r="BO56" s="7"/>
      <c r="BP56" s="7"/>
      <c r="BQ56" s="7"/>
      <c r="BR56" s="7"/>
      <c r="BS56" s="7"/>
      <c r="BT56" s="7"/>
    </row>
    <row r="57" spans="1:72" x14ac:dyDescent="0.25">
      <c r="A57" s="10" t="s">
        <v>41</v>
      </c>
      <c r="B57" s="15">
        <v>0</v>
      </c>
      <c r="C57" s="15">
        <v>1</v>
      </c>
      <c r="D57" s="12">
        <f t="shared" si="16"/>
        <v>1</v>
      </c>
      <c r="E57" s="13">
        <v>9000</v>
      </c>
      <c r="F57" s="7">
        <f t="shared" si="17"/>
        <v>108000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f t="shared" si="2"/>
        <v>1109.5890410958905</v>
      </c>
      <c r="W57" s="7"/>
      <c r="X57" s="7"/>
      <c r="Y57" s="7"/>
      <c r="Z57" s="7"/>
      <c r="AA57" s="7"/>
      <c r="AB57" s="7"/>
      <c r="AC57" s="7"/>
      <c r="AD57" s="7">
        <f t="shared" si="18"/>
        <v>14794.520547945205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>
        <f>SUM(F57:BJ57)</f>
        <v>123904.10958904109</v>
      </c>
      <c r="BL57" s="7"/>
      <c r="BM57" s="7"/>
      <c r="BN57" s="7"/>
      <c r="BO57" s="7"/>
      <c r="BP57" s="7"/>
      <c r="BQ57" s="7"/>
      <c r="BR57" s="7"/>
      <c r="BS57" s="7"/>
      <c r="BT57" s="7"/>
    </row>
    <row r="58" spans="1:72" x14ac:dyDescent="0.25">
      <c r="A58" s="10" t="s">
        <v>46</v>
      </c>
      <c r="B58" s="15">
        <v>0</v>
      </c>
      <c r="C58" s="15">
        <v>2</v>
      </c>
      <c r="D58" s="12">
        <f t="shared" si="16"/>
        <v>2</v>
      </c>
      <c r="E58" s="14">
        <v>8881.2000000000007</v>
      </c>
      <c r="F58" s="7">
        <f t="shared" si="17"/>
        <v>106574.40000000001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2"/>
        <v>1094.9424657534248</v>
      </c>
      <c r="W58" s="7"/>
      <c r="X58" s="7"/>
      <c r="Y58" s="7"/>
      <c r="Z58" s="7"/>
      <c r="AA58" s="7"/>
      <c r="AB58" s="7"/>
      <c r="AC58" s="7"/>
      <c r="AD58" s="7">
        <f t="shared" si="18"/>
        <v>14599.232876712329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>
        <f t="shared" ref="BK58" si="21">SUM(F58:BJ58)</f>
        <v>122268.57534246576</v>
      </c>
      <c r="BL58" s="7"/>
      <c r="BM58" s="7"/>
      <c r="BN58" s="7"/>
      <c r="BO58" s="7"/>
      <c r="BP58" s="7"/>
      <c r="BQ58" s="7"/>
      <c r="BR58" s="7"/>
      <c r="BS58" s="7"/>
      <c r="BT58" s="7"/>
    </row>
    <row r="59" spans="1:72" x14ac:dyDescent="0.25">
      <c r="A59" s="10" t="s">
        <v>31</v>
      </c>
      <c r="B59" s="15">
        <v>0</v>
      </c>
      <c r="C59" s="15">
        <v>2</v>
      </c>
      <c r="D59" s="12">
        <f t="shared" si="16"/>
        <v>2</v>
      </c>
      <c r="E59" s="14">
        <v>10896.72</v>
      </c>
      <c r="F59" s="7">
        <f t="shared" si="17"/>
        <v>130760.63999999998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f t="shared" si="2"/>
        <v>1343.4312328767123</v>
      </c>
      <c r="W59" s="7"/>
      <c r="X59" s="7"/>
      <c r="Y59" s="7"/>
      <c r="Z59" s="7"/>
      <c r="AA59" s="7"/>
      <c r="AB59" s="7"/>
      <c r="AC59" s="7"/>
      <c r="AD59" s="7">
        <f t="shared" si="18"/>
        <v>17912.416438356162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>
        <f>SUM(F59:BJ59)</f>
        <v>150016.48767123287</v>
      </c>
      <c r="BL59" s="7"/>
      <c r="BM59" s="7"/>
      <c r="BN59" s="7"/>
      <c r="BO59" s="7"/>
      <c r="BP59" s="7"/>
      <c r="BQ59" s="7"/>
      <c r="BR59" s="7"/>
      <c r="BS59" s="7"/>
      <c r="BT59" s="7"/>
    </row>
    <row r="60" spans="1:72" x14ac:dyDescent="0.25">
      <c r="A60" s="10" t="s">
        <v>86</v>
      </c>
      <c r="B60" s="15">
        <v>0</v>
      </c>
      <c r="C60" s="15">
        <v>5</v>
      </c>
      <c r="D60" s="12">
        <f t="shared" si="16"/>
        <v>5</v>
      </c>
      <c r="E60" s="14">
        <v>41220.300000000003</v>
      </c>
      <c r="F60" s="7">
        <f t="shared" si="17"/>
        <v>494643.60000000003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f t="shared" si="2"/>
        <v>5081.9547945205486</v>
      </c>
      <c r="W60" s="7"/>
      <c r="X60" s="7"/>
      <c r="Y60" s="7"/>
      <c r="Z60" s="7"/>
      <c r="AA60" s="7"/>
      <c r="AB60" s="7"/>
      <c r="AC60" s="7"/>
      <c r="AD60" s="7">
        <f t="shared" si="18"/>
        <v>67759.397260273981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>
        <f t="shared" ref="BK60" si="22">SUM(F60:BJ60)</f>
        <v>567484.95205479464</v>
      </c>
      <c r="BL60" s="7"/>
      <c r="BM60" s="7"/>
      <c r="BN60" s="7"/>
      <c r="BO60" s="7"/>
      <c r="BP60" s="7"/>
      <c r="BQ60" s="7"/>
      <c r="BR60" s="7"/>
      <c r="BS60" s="7"/>
      <c r="BT60" s="7"/>
    </row>
    <row r="61" spans="1:72" x14ac:dyDescent="0.25">
      <c r="A61" s="10" t="s">
        <v>2</v>
      </c>
      <c r="B61" s="15">
        <v>0</v>
      </c>
      <c r="C61" s="15">
        <v>26</v>
      </c>
      <c r="D61" s="12">
        <f t="shared" si="16"/>
        <v>26</v>
      </c>
      <c r="E61" s="14">
        <v>320437.86</v>
      </c>
      <c r="F61" s="7">
        <f t="shared" si="17"/>
        <v>3845254.32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2"/>
        <v>39506.03753424657</v>
      </c>
      <c r="W61" s="7"/>
      <c r="X61" s="7"/>
      <c r="Y61" s="7"/>
      <c r="Z61" s="7"/>
      <c r="AA61" s="7"/>
      <c r="AB61" s="7"/>
      <c r="AC61" s="7"/>
      <c r="AD61" s="7">
        <f t="shared" si="18"/>
        <v>526747.16712328768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>
        <f>SUM(F61:BJ61)</f>
        <v>4411507.5246575344</v>
      </c>
      <c r="BL61" s="7"/>
      <c r="BM61" s="7"/>
      <c r="BN61" s="7"/>
      <c r="BO61" s="7"/>
      <c r="BP61" s="7"/>
      <c r="BQ61" s="7"/>
      <c r="BR61" s="7"/>
      <c r="BS61" s="7"/>
      <c r="BT61" s="7"/>
    </row>
    <row r="62" spans="1:72" x14ac:dyDescent="0.25">
      <c r="A62" s="10" t="s">
        <v>92</v>
      </c>
      <c r="B62" s="15">
        <v>0</v>
      </c>
      <c r="C62" s="15">
        <v>1</v>
      </c>
      <c r="D62" s="12">
        <f t="shared" si="16"/>
        <v>1</v>
      </c>
      <c r="E62" s="13">
        <v>6000</v>
      </c>
      <c r="F62" s="7">
        <f t="shared" si="17"/>
        <v>72000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f>+((F62/365)*15)*0.25</f>
        <v>739.72602739726028</v>
      </c>
      <c r="W62" s="7"/>
      <c r="X62" s="7"/>
      <c r="Y62" s="7"/>
      <c r="Z62" s="7"/>
      <c r="AA62" s="7"/>
      <c r="AB62" s="7"/>
      <c r="AC62" s="7"/>
      <c r="AD62" s="7">
        <f t="shared" si="18"/>
        <v>9863.0136986301368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>
        <f>SUM(F62:BJ62)</f>
        <v>82602.739726027401</v>
      </c>
      <c r="BL62" s="7"/>
      <c r="BM62" s="7"/>
      <c r="BN62" s="7"/>
      <c r="BO62" s="7"/>
      <c r="BP62" s="7"/>
      <c r="BQ62" s="7"/>
      <c r="BR62" s="7"/>
      <c r="BS62" s="7"/>
      <c r="BT62" s="7"/>
    </row>
    <row r="63" spans="1:72" x14ac:dyDescent="0.25">
      <c r="A63" s="10" t="s">
        <v>38</v>
      </c>
      <c r="B63" s="15">
        <v>0</v>
      </c>
      <c r="C63" s="15">
        <v>3</v>
      </c>
      <c r="D63" s="12">
        <f t="shared" si="16"/>
        <v>3</v>
      </c>
      <c r="E63" s="14">
        <v>26563.8</v>
      </c>
      <c r="F63" s="7">
        <f t="shared" si="17"/>
        <v>318765.59999999998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f t="shared" si="2"/>
        <v>3274.9890410958901</v>
      </c>
      <c r="W63" s="7"/>
      <c r="X63" s="7"/>
      <c r="Y63" s="7"/>
      <c r="Z63" s="7"/>
      <c r="AA63" s="7"/>
      <c r="AB63" s="7"/>
      <c r="AC63" s="7"/>
      <c r="AD63" s="7">
        <f t="shared" si="18"/>
        <v>43666.520547945205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>
        <f t="shared" ref="BK63" si="23">SUM(F63:BJ63)</f>
        <v>365707.10958904109</v>
      </c>
      <c r="BL63" s="7"/>
      <c r="BM63" s="7"/>
      <c r="BN63" s="7"/>
      <c r="BO63" s="7"/>
      <c r="BP63" s="7"/>
      <c r="BQ63" s="7"/>
      <c r="BR63" s="7"/>
      <c r="BS63" s="7"/>
      <c r="BT63" s="7"/>
    </row>
    <row r="64" spans="1:72" x14ac:dyDescent="0.25">
      <c r="A64" s="10" t="s">
        <v>9</v>
      </c>
      <c r="B64" s="15">
        <v>0</v>
      </c>
      <c r="C64" s="15">
        <v>5</v>
      </c>
      <c r="D64" s="12">
        <f t="shared" si="16"/>
        <v>5</v>
      </c>
      <c r="E64" s="14">
        <v>76035</v>
      </c>
      <c r="F64" s="7">
        <f t="shared" si="17"/>
        <v>912420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2"/>
        <v>9374.17808219178</v>
      </c>
      <c r="W64" s="7"/>
      <c r="X64" s="7"/>
      <c r="Y64" s="7"/>
      <c r="Z64" s="7"/>
      <c r="AA64" s="7"/>
      <c r="AB64" s="7"/>
      <c r="AC64" s="7"/>
      <c r="AD64" s="7">
        <f t="shared" si="18"/>
        <v>124989.04109589041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>
        <f>SUM(F64:BJ64)</f>
        <v>1046783.2191780822</v>
      </c>
      <c r="BL64" s="7"/>
      <c r="BM64" s="7"/>
      <c r="BN64" s="7"/>
      <c r="BO64" s="7"/>
      <c r="BP64" s="7"/>
      <c r="BQ64" s="7"/>
      <c r="BR64" s="7"/>
      <c r="BS64" s="7"/>
      <c r="BT64" s="7"/>
    </row>
    <row r="65" spans="1:72" x14ac:dyDescent="0.25">
      <c r="A65" s="10" t="s">
        <v>79</v>
      </c>
      <c r="B65" s="15">
        <v>0</v>
      </c>
      <c r="C65" s="15">
        <v>1</v>
      </c>
      <c r="D65" s="12">
        <f t="shared" si="16"/>
        <v>1</v>
      </c>
      <c r="E65" s="13">
        <v>8161.2</v>
      </c>
      <c r="F65" s="7">
        <f t="shared" si="17"/>
        <v>97934.399999999994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f t="shared" si="2"/>
        <v>1006.1753424657535</v>
      </c>
      <c r="W65" s="7"/>
      <c r="X65" s="7"/>
      <c r="Y65" s="7"/>
      <c r="Z65" s="7"/>
      <c r="AA65" s="7"/>
      <c r="AB65" s="7"/>
      <c r="AC65" s="7"/>
      <c r="AD65" s="7">
        <f t="shared" si="18"/>
        <v>13415.671232876713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>
        <f>SUM(F65:BJ65)</f>
        <v>112356.24657534246</v>
      </c>
      <c r="BL65" s="7"/>
      <c r="BM65" s="7"/>
      <c r="BN65" s="7"/>
      <c r="BO65" s="7"/>
      <c r="BP65" s="7"/>
      <c r="BQ65" s="7"/>
      <c r="BR65" s="7"/>
      <c r="BS65" s="7"/>
      <c r="BT65" s="7"/>
    </row>
    <row r="66" spans="1:72" x14ac:dyDescent="0.25">
      <c r="A66" s="10" t="s">
        <v>10</v>
      </c>
      <c r="B66" s="15">
        <v>0</v>
      </c>
      <c r="C66" s="15">
        <v>6</v>
      </c>
      <c r="D66" s="12">
        <f t="shared" si="16"/>
        <v>6</v>
      </c>
      <c r="E66" s="14">
        <v>62162.7</v>
      </c>
      <c r="F66" s="7">
        <f t="shared" si="17"/>
        <v>745952.39999999991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f t="shared" si="2"/>
        <v>7663.894520547944</v>
      </c>
      <c r="W66" s="7"/>
      <c r="X66" s="7"/>
      <c r="Y66" s="7"/>
      <c r="Z66" s="7"/>
      <c r="AA66" s="7"/>
      <c r="AB66" s="7"/>
      <c r="AC66" s="7"/>
      <c r="AD66" s="7">
        <f t="shared" si="18"/>
        <v>102185.26027397258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>
        <f>SUM(F66:BJ66)</f>
        <v>855801.55479452037</v>
      </c>
      <c r="BL66" s="7"/>
      <c r="BM66" s="7"/>
      <c r="BN66" s="7"/>
      <c r="BO66" s="7"/>
      <c r="BP66" s="7"/>
      <c r="BQ66" s="7"/>
      <c r="BR66" s="7"/>
      <c r="BS66" s="7"/>
      <c r="BT66" s="7"/>
    </row>
    <row r="67" spans="1:72" x14ac:dyDescent="0.25">
      <c r="A67" s="10" t="s">
        <v>21</v>
      </c>
      <c r="B67" s="15">
        <v>0</v>
      </c>
      <c r="C67" s="15">
        <v>24</v>
      </c>
      <c r="D67" s="12">
        <f t="shared" si="16"/>
        <v>24</v>
      </c>
      <c r="E67" s="14">
        <v>120996.64</v>
      </c>
      <c r="F67" s="7">
        <f t="shared" si="17"/>
        <v>1451959.68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2"/>
        <v>14917.393972602738</v>
      </c>
      <c r="W67" s="7"/>
      <c r="X67" s="7"/>
      <c r="Y67" s="7"/>
      <c r="Z67" s="7"/>
      <c r="AA67" s="7"/>
      <c r="AB67" s="7"/>
      <c r="AC67" s="7"/>
      <c r="AD67" s="7">
        <f t="shared" si="18"/>
        <v>198898.58630136985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>
        <f t="shared" ref="BK67" si="24">SUM(F67:BJ67)</f>
        <v>1665775.6602739724</v>
      </c>
      <c r="BL67" s="7"/>
      <c r="BM67" s="7"/>
      <c r="BN67" s="7"/>
      <c r="BO67" s="7"/>
      <c r="BP67" s="7"/>
      <c r="BQ67" s="7"/>
      <c r="BR67" s="7"/>
      <c r="BS67" s="7"/>
      <c r="BT67" s="7"/>
    </row>
    <row r="68" spans="1:72" x14ac:dyDescent="0.25">
      <c r="A68" s="10" t="s">
        <v>80</v>
      </c>
      <c r="B68" s="15">
        <v>0</v>
      </c>
      <c r="C68" s="15">
        <v>34</v>
      </c>
      <c r="D68" s="12">
        <f t="shared" si="16"/>
        <v>34</v>
      </c>
      <c r="E68" s="14">
        <v>243984</v>
      </c>
      <c r="F68" s="7">
        <f t="shared" si="17"/>
        <v>2927808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f t="shared" si="2"/>
        <v>30080.219178082192</v>
      </c>
      <c r="W68" s="7"/>
      <c r="X68" s="7"/>
      <c r="Y68" s="7"/>
      <c r="Z68" s="7"/>
      <c r="AA68" s="7"/>
      <c r="AB68" s="7"/>
      <c r="AC68" s="7"/>
      <c r="AD68" s="7">
        <f t="shared" si="18"/>
        <v>401069.58904109587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>
        <f>SUM(F68:BJ68)</f>
        <v>3358957.8082191781</v>
      </c>
      <c r="BL68" s="7"/>
      <c r="BM68" s="7"/>
      <c r="BN68" s="7"/>
      <c r="BO68" s="7"/>
      <c r="BP68" s="7"/>
      <c r="BQ68" s="7"/>
      <c r="BR68" s="7"/>
      <c r="BS68" s="7"/>
      <c r="BT68" s="7"/>
    </row>
    <row r="69" spans="1:72" x14ac:dyDescent="0.25">
      <c r="A69" s="10" t="s">
        <v>35</v>
      </c>
      <c r="B69" s="15">
        <v>0</v>
      </c>
      <c r="C69" s="15">
        <v>3</v>
      </c>
      <c r="D69" s="12">
        <f t="shared" si="16"/>
        <v>3</v>
      </c>
      <c r="E69" s="14">
        <v>22582.799999999999</v>
      </c>
      <c r="F69" s="7">
        <f t="shared" si="17"/>
        <v>270993.59999999998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>
        <f t="shared" si="2"/>
        <v>2784.1808219178079</v>
      </c>
      <c r="W69" s="7"/>
      <c r="X69" s="7"/>
      <c r="Y69" s="7"/>
      <c r="Z69" s="7"/>
      <c r="AA69" s="7"/>
      <c r="AB69" s="7"/>
      <c r="AC69" s="7"/>
      <c r="AD69" s="7">
        <f t="shared" si="18"/>
        <v>37122.410958904104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>
        <f t="shared" ref="BK69" si="25">SUM(F69:BJ69)</f>
        <v>310900.19178082189</v>
      </c>
      <c r="BL69" s="7"/>
      <c r="BM69" s="7"/>
      <c r="BN69" s="7"/>
      <c r="BO69" s="7"/>
      <c r="BP69" s="7"/>
      <c r="BQ69" s="7"/>
      <c r="BR69" s="7"/>
      <c r="BS69" s="7"/>
      <c r="BT69" s="7"/>
    </row>
    <row r="70" spans="1:72" x14ac:dyDescent="0.25">
      <c r="A70" s="10" t="s">
        <v>17</v>
      </c>
      <c r="B70" s="15">
        <v>0</v>
      </c>
      <c r="C70" s="15">
        <v>2</v>
      </c>
      <c r="D70" s="12">
        <f t="shared" si="16"/>
        <v>2</v>
      </c>
      <c r="E70" s="14">
        <v>24971.1</v>
      </c>
      <c r="F70" s="7">
        <f t="shared" si="17"/>
        <v>299653.19999999995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3078.6287671232872</v>
      </c>
      <c r="W70" s="7"/>
      <c r="X70" s="7"/>
      <c r="Y70" s="7"/>
      <c r="Z70" s="7"/>
      <c r="AA70" s="7"/>
      <c r="AB70" s="7"/>
      <c r="AC70" s="7"/>
      <c r="AD70" s="7">
        <f t="shared" si="18"/>
        <v>41048.38356164383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>
        <f>SUM(F70:BJ70)</f>
        <v>343780.21232876705</v>
      </c>
      <c r="BL70" s="7"/>
      <c r="BM70" s="7"/>
      <c r="BN70" s="7"/>
      <c r="BO70" s="7"/>
      <c r="BP70" s="7"/>
      <c r="BQ70" s="7"/>
      <c r="BR70" s="7"/>
      <c r="BS70" s="7"/>
      <c r="BT70" s="7"/>
    </row>
    <row r="71" spans="1:72" x14ac:dyDescent="0.25">
      <c r="A71" s="10" t="s">
        <v>43</v>
      </c>
      <c r="B71" s="15">
        <v>0</v>
      </c>
      <c r="C71" s="15">
        <v>3</v>
      </c>
      <c r="D71" s="12">
        <f t="shared" si="16"/>
        <v>3</v>
      </c>
      <c r="E71" s="14">
        <v>20558.400000000001</v>
      </c>
      <c r="F71" s="7">
        <f t="shared" si="17"/>
        <v>246700.80000000002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f t="shared" si="2"/>
        <v>2534.5972602739726</v>
      </c>
      <c r="W71" s="7"/>
      <c r="X71" s="7"/>
      <c r="Y71" s="7"/>
      <c r="Z71" s="7"/>
      <c r="AA71" s="7"/>
      <c r="AB71" s="7"/>
      <c r="AC71" s="7"/>
      <c r="AD71" s="7">
        <f t="shared" si="18"/>
        <v>33794.630136986299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>
        <f t="shared" ref="BK71" si="26">SUM(F71:BJ71)</f>
        <v>283030.0273972603</v>
      </c>
      <c r="BL71" s="7"/>
      <c r="BM71" s="7"/>
      <c r="BN71" s="7"/>
      <c r="BO71" s="7"/>
      <c r="BP71" s="7"/>
      <c r="BQ71" s="7"/>
      <c r="BR71" s="7"/>
      <c r="BS71" s="7"/>
      <c r="BT71" s="7"/>
    </row>
    <row r="72" spans="1:72" x14ac:dyDescent="0.25">
      <c r="A72" s="10" t="s">
        <v>11</v>
      </c>
      <c r="B72" s="15">
        <v>0</v>
      </c>
      <c r="C72" s="15">
        <v>2</v>
      </c>
      <c r="D72" s="12">
        <f t="shared" si="16"/>
        <v>2</v>
      </c>
      <c r="E72" s="14">
        <v>21017.7</v>
      </c>
      <c r="F72" s="7">
        <f t="shared" si="17"/>
        <v>252212.40000000002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f t="shared" ref="V72:V87" si="27">+((F72/365)*15)*0.25</f>
        <v>2591.2232876712328</v>
      </c>
      <c r="W72" s="7"/>
      <c r="X72" s="7"/>
      <c r="Y72" s="7"/>
      <c r="Z72" s="7"/>
      <c r="AA72" s="7"/>
      <c r="AB72" s="7"/>
      <c r="AC72" s="7"/>
      <c r="AD72" s="7">
        <f t="shared" si="18"/>
        <v>34549.643835616436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>
        <f>SUM(F72:BJ72)</f>
        <v>289353.26712328766</v>
      </c>
      <c r="BL72" s="7"/>
      <c r="BM72" s="7"/>
      <c r="BN72" s="7"/>
      <c r="BO72" s="7"/>
      <c r="BP72" s="7"/>
      <c r="BQ72" s="7"/>
      <c r="BR72" s="7"/>
      <c r="BS72" s="7"/>
      <c r="BT72" s="7"/>
    </row>
    <row r="73" spans="1:72" x14ac:dyDescent="0.25">
      <c r="A73" s="10" t="s">
        <v>87</v>
      </c>
      <c r="B73" s="15">
        <v>0</v>
      </c>
      <c r="C73" s="15">
        <v>2</v>
      </c>
      <c r="D73" s="12">
        <f t="shared" si="16"/>
        <v>2</v>
      </c>
      <c r="E73" s="14">
        <v>25868.400000000001</v>
      </c>
      <c r="F73" s="7">
        <f t="shared" si="17"/>
        <v>310420.80000000005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7"/>
        <v>3189.2547945205488</v>
      </c>
      <c r="W73" s="7"/>
      <c r="X73" s="7"/>
      <c r="Y73" s="7"/>
      <c r="Z73" s="7"/>
      <c r="AA73" s="7"/>
      <c r="AB73" s="7"/>
      <c r="AC73" s="7"/>
      <c r="AD73" s="7">
        <f t="shared" si="18"/>
        <v>42523.397260273981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>
        <f t="shared" ref="BK73" si="28">SUM(F73:BJ73)</f>
        <v>356133.45205479459</v>
      </c>
      <c r="BL73" s="7"/>
      <c r="BM73" s="7"/>
      <c r="BN73" s="7"/>
      <c r="BO73" s="7"/>
      <c r="BP73" s="7"/>
      <c r="BQ73" s="7"/>
      <c r="BR73" s="7"/>
      <c r="BS73" s="7"/>
      <c r="BT73" s="7"/>
    </row>
    <row r="74" spans="1:72" x14ac:dyDescent="0.25">
      <c r="A74" s="10" t="s">
        <v>81</v>
      </c>
      <c r="B74" s="15">
        <v>0</v>
      </c>
      <c r="C74" s="15">
        <v>7</v>
      </c>
      <c r="D74" s="12">
        <f t="shared" si="16"/>
        <v>7</v>
      </c>
      <c r="E74" s="14">
        <v>47974.5</v>
      </c>
      <c r="F74" s="7">
        <f t="shared" si="17"/>
        <v>575694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f t="shared" si="27"/>
        <v>5914.6643835616442</v>
      </c>
      <c r="W74" s="7"/>
      <c r="X74" s="7"/>
      <c r="Y74" s="7"/>
      <c r="Z74" s="7"/>
      <c r="AA74" s="7"/>
      <c r="AB74" s="7"/>
      <c r="AC74" s="7"/>
      <c r="AD74" s="7">
        <f t="shared" si="18"/>
        <v>78862.191780821915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>
        <f>SUM(F74:BJ74)</f>
        <v>660470.85616438359</v>
      </c>
      <c r="BL74" s="7"/>
      <c r="BM74" s="7"/>
      <c r="BN74" s="7"/>
      <c r="BO74" s="7"/>
      <c r="BP74" s="7"/>
      <c r="BQ74" s="7"/>
      <c r="BR74" s="7"/>
      <c r="BS74" s="7"/>
      <c r="BT74" s="7"/>
    </row>
    <row r="75" spans="1:72" x14ac:dyDescent="0.25">
      <c r="A75" s="10" t="s">
        <v>15</v>
      </c>
      <c r="B75" s="15">
        <v>0</v>
      </c>
      <c r="C75" s="15">
        <v>3</v>
      </c>
      <c r="D75" s="12">
        <f t="shared" si="16"/>
        <v>3</v>
      </c>
      <c r="E75" s="14">
        <v>27505.32</v>
      </c>
      <c r="F75" s="7">
        <f t="shared" si="17"/>
        <v>330063.83999999997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>
        <f t="shared" si="27"/>
        <v>3391.0668493150683</v>
      </c>
      <c r="W75" s="7"/>
      <c r="X75" s="7"/>
      <c r="Y75" s="7"/>
      <c r="Z75" s="7"/>
      <c r="AA75" s="7"/>
      <c r="AB75" s="7"/>
      <c r="AC75" s="7"/>
      <c r="AD75" s="7">
        <f t="shared" si="18"/>
        <v>45214.224657534243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>
        <f>SUM(F75:BJ75)</f>
        <v>378669.13150684931</v>
      </c>
      <c r="BL75" s="7"/>
      <c r="BM75" s="7"/>
      <c r="BN75" s="7"/>
      <c r="BO75" s="7"/>
      <c r="BP75" s="7"/>
      <c r="BQ75" s="7"/>
      <c r="BR75" s="7"/>
      <c r="BS75" s="7"/>
      <c r="BT75" s="7"/>
    </row>
    <row r="76" spans="1:72" x14ac:dyDescent="0.25">
      <c r="A76" s="10" t="s">
        <v>33</v>
      </c>
      <c r="B76" s="15">
        <v>0</v>
      </c>
      <c r="C76" s="15">
        <v>1</v>
      </c>
      <c r="D76" s="12">
        <f t="shared" si="16"/>
        <v>1</v>
      </c>
      <c r="E76" s="13">
        <v>7035.3</v>
      </c>
      <c r="F76" s="7">
        <f t="shared" si="17"/>
        <v>84423.6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7"/>
        <v>867.36575342465767</v>
      </c>
      <c r="W76" s="7"/>
      <c r="X76" s="7"/>
      <c r="Y76" s="7"/>
      <c r="Z76" s="7"/>
      <c r="AA76" s="7"/>
      <c r="AB76" s="7"/>
      <c r="AC76" s="7"/>
      <c r="AD76" s="7">
        <f t="shared" si="18"/>
        <v>11564.876712328769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>
        <f>SUM(F76:BJ76)</f>
        <v>96855.842465753434</v>
      </c>
      <c r="BL76" s="7"/>
      <c r="BM76" s="7"/>
      <c r="BN76" s="7"/>
      <c r="BO76" s="7"/>
      <c r="BP76" s="7"/>
      <c r="BQ76" s="7"/>
      <c r="BR76" s="7"/>
      <c r="BS76" s="7"/>
      <c r="BT76" s="7"/>
    </row>
    <row r="77" spans="1:72" x14ac:dyDescent="0.25">
      <c r="A77" s="10" t="s">
        <v>30</v>
      </c>
      <c r="B77" s="15">
        <v>0</v>
      </c>
      <c r="C77" s="15">
        <v>5</v>
      </c>
      <c r="D77" s="12">
        <f t="shared" si="16"/>
        <v>5</v>
      </c>
      <c r="E77" s="14">
        <v>38279.699999999997</v>
      </c>
      <c r="F77" s="7">
        <f t="shared" si="17"/>
        <v>459356.39999999997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f t="shared" si="27"/>
        <v>4719.415068493151</v>
      </c>
      <c r="W77" s="7"/>
      <c r="X77" s="7"/>
      <c r="Y77" s="7"/>
      <c r="Z77" s="7"/>
      <c r="AA77" s="7"/>
      <c r="AB77" s="7"/>
      <c r="AC77" s="7"/>
      <c r="AD77" s="7">
        <f t="shared" si="18"/>
        <v>62925.534246575342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>
        <f>SUM(F77:BJ77)</f>
        <v>527001.34931506845</v>
      </c>
      <c r="BL77" s="7"/>
      <c r="BM77" s="7"/>
      <c r="BN77" s="7"/>
      <c r="BO77" s="7"/>
      <c r="BP77" s="7"/>
      <c r="BQ77" s="7"/>
      <c r="BR77" s="7"/>
      <c r="BS77" s="7"/>
      <c r="BT77" s="7"/>
    </row>
    <row r="78" spans="1:72" x14ac:dyDescent="0.25">
      <c r="A78" s="10" t="s">
        <v>78</v>
      </c>
      <c r="B78" s="15">
        <v>0</v>
      </c>
      <c r="C78" s="15">
        <v>12</v>
      </c>
      <c r="D78" s="12">
        <f t="shared" si="0"/>
        <v>12</v>
      </c>
      <c r="E78" s="14">
        <v>131151.85999999999</v>
      </c>
      <c r="F78" s="7">
        <f t="shared" si="1"/>
        <v>1573822.3199999998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>
        <f t="shared" si="27"/>
        <v>16169.407397260273</v>
      </c>
      <c r="W78" s="7"/>
      <c r="X78" s="7"/>
      <c r="Y78" s="7"/>
      <c r="Z78" s="7"/>
      <c r="AA78" s="7"/>
      <c r="AB78" s="7"/>
      <c r="AC78" s="7"/>
      <c r="AD78" s="7">
        <f t="shared" si="3"/>
        <v>215592.09863013698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>
        <f t="shared" si="4"/>
        <v>1805583.8260273971</v>
      </c>
      <c r="BL78" s="7"/>
      <c r="BM78" s="7"/>
      <c r="BN78" s="7"/>
      <c r="BO78" s="7"/>
      <c r="BP78" s="7"/>
      <c r="BQ78" s="7"/>
      <c r="BR78" s="7"/>
      <c r="BS78" s="7"/>
      <c r="BT78" s="7"/>
    </row>
    <row r="79" spans="1:72" x14ac:dyDescent="0.25">
      <c r="A79" s="10" t="s">
        <v>93</v>
      </c>
      <c r="B79" s="15">
        <v>0</v>
      </c>
      <c r="C79" s="15">
        <v>3</v>
      </c>
      <c r="D79" s="12">
        <f>SUM(B79:C79)</f>
        <v>3</v>
      </c>
      <c r="E79" s="14">
        <v>20160.3</v>
      </c>
      <c r="F79" s="7">
        <f>E79*12</f>
        <v>241923.59999999998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7"/>
        <v>2485.5164383561641</v>
      </c>
      <c r="W79" s="7"/>
      <c r="X79" s="7"/>
      <c r="Y79" s="7"/>
      <c r="Z79" s="7"/>
      <c r="AA79" s="7"/>
      <c r="AB79" s="7"/>
      <c r="AC79" s="7"/>
      <c r="AD79" s="7">
        <f>F79/365*50</f>
        <v>33140.219178082189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>
        <f t="shared" ref="BK79" si="29">SUM(F79:BJ79)</f>
        <v>277549.3356164383</v>
      </c>
      <c r="BL79" s="7"/>
      <c r="BM79" s="7"/>
      <c r="BN79" s="7"/>
      <c r="BO79" s="7"/>
      <c r="BP79" s="7"/>
      <c r="BQ79" s="7"/>
      <c r="BR79" s="7"/>
      <c r="BS79" s="7"/>
      <c r="BT79" s="7"/>
    </row>
    <row r="80" spans="1:72" x14ac:dyDescent="0.25">
      <c r="A80" s="10" t="s">
        <v>89</v>
      </c>
      <c r="B80" s="15">
        <v>0</v>
      </c>
      <c r="C80" s="15">
        <v>2</v>
      </c>
      <c r="D80" s="12">
        <f>SUM(B80:C80)</f>
        <v>2</v>
      </c>
      <c r="E80" s="14">
        <v>14293</v>
      </c>
      <c r="F80" s="7">
        <f>E80*12</f>
        <v>171516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f t="shared" si="27"/>
        <v>1762.1506849315069</v>
      </c>
      <c r="W80" s="7"/>
      <c r="X80" s="7"/>
      <c r="Y80" s="7"/>
      <c r="Z80" s="7"/>
      <c r="AA80" s="7"/>
      <c r="AB80" s="7"/>
      <c r="AC80" s="7"/>
      <c r="AD80" s="7">
        <f>F80/365*50</f>
        <v>23495.342465753423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>
        <f t="shared" ref="BK80" si="30">SUM(F80:BJ80)</f>
        <v>196773.49315068495</v>
      </c>
      <c r="BL80" s="7"/>
      <c r="BM80" s="7"/>
      <c r="BN80" s="7"/>
      <c r="BO80" s="7"/>
      <c r="BP80" s="7"/>
      <c r="BQ80" s="7"/>
      <c r="BR80" s="7"/>
      <c r="BS80" s="7"/>
      <c r="BT80" s="7"/>
    </row>
    <row r="81" spans="1:72" x14ac:dyDescent="0.25">
      <c r="A81" s="10" t="s">
        <v>94</v>
      </c>
      <c r="B81" s="15">
        <v>0</v>
      </c>
      <c r="C81" s="15">
        <v>1</v>
      </c>
      <c r="D81" s="12">
        <f>SUM(B81:C81)</f>
        <v>1</v>
      </c>
      <c r="E81" s="13">
        <v>13379.1</v>
      </c>
      <c r="F81" s="7">
        <f>E81*12</f>
        <v>160549.20000000001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f t="shared" si="27"/>
        <v>1649.4780821917809</v>
      </c>
      <c r="W81" s="7"/>
      <c r="X81" s="7"/>
      <c r="Y81" s="7"/>
      <c r="Z81" s="7"/>
      <c r="AA81" s="7"/>
      <c r="AB81" s="7"/>
      <c r="AC81" s="7"/>
      <c r="AD81" s="7">
        <f>F81/365*50</f>
        <v>21993.041095890414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>
        <f>SUM(F81:BJ81)</f>
        <v>184191.71917808222</v>
      </c>
      <c r="BL81" s="7"/>
      <c r="BM81" s="7"/>
      <c r="BN81" s="7"/>
      <c r="BO81" s="7"/>
      <c r="BP81" s="7"/>
      <c r="BQ81" s="7"/>
      <c r="BR81" s="7"/>
      <c r="BS81" s="7"/>
      <c r="BT81" s="7"/>
    </row>
    <row r="82" spans="1:72" x14ac:dyDescent="0.25">
      <c r="A82" s="10" t="s">
        <v>39</v>
      </c>
      <c r="B82" s="15">
        <v>0</v>
      </c>
      <c r="C82" s="15">
        <v>2</v>
      </c>
      <c r="D82" s="12">
        <f>SUM(B82:C82)</f>
        <v>2</v>
      </c>
      <c r="E82" s="14">
        <v>19699.2</v>
      </c>
      <c r="F82" s="7">
        <f>E82*12</f>
        <v>236390.40000000002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7"/>
        <v>2428.6684931506852</v>
      </c>
      <c r="W82" s="7"/>
      <c r="X82" s="7"/>
      <c r="Y82" s="7"/>
      <c r="Z82" s="7"/>
      <c r="AA82" s="7"/>
      <c r="AB82" s="7"/>
      <c r="AC82" s="7"/>
      <c r="AD82" s="7">
        <f>F82/365*50</f>
        <v>32382.246575342469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>
        <f>SUM(F82:BJ82)</f>
        <v>271201.31506849319</v>
      </c>
      <c r="BL82" s="7"/>
      <c r="BM82" s="7"/>
      <c r="BN82" s="7"/>
      <c r="BO82" s="7"/>
      <c r="BP82" s="7"/>
      <c r="BQ82" s="7"/>
      <c r="BR82" s="7"/>
      <c r="BS82" s="7"/>
      <c r="BT82" s="7"/>
    </row>
    <row r="83" spans="1:72" x14ac:dyDescent="0.25">
      <c r="A83" s="10" t="s">
        <v>82</v>
      </c>
      <c r="B83" s="15">
        <v>0</v>
      </c>
      <c r="C83" s="15">
        <v>1</v>
      </c>
      <c r="D83" s="12">
        <f t="shared" si="0"/>
        <v>1</v>
      </c>
      <c r="E83" s="17">
        <v>16795.8</v>
      </c>
      <c r="F83" s="7">
        <f t="shared" si="1"/>
        <v>201549.59999999998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f t="shared" si="27"/>
        <v>2070.7150684931503</v>
      </c>
      <c r="W83" s="7"/>
      <c r="X83" s="7"/>
      <c r="Y83" s="7"/>
      <c r="Z83" s="7"/>
      <c r="AA83" s="7"/>
      <c r="AB83" s="7"/>
      <c r="AC83" s="7"/>
      <c r="AD83" s="7">
        <f t="shared" si="3"/>
        <v>27609.534246575338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>
        <f t="shared" si="4"/>
        <v>231229.84931506848</v>
      </c>
      <c r="BL83" s="7"/>
      <c r="BM83" s="7"/>
      <c r="BN83" s="7"/>
      <c r="BO83" s="7"/>
      <c r="BP83" s="7"/>
      <c r="BQ83" s="7"/>
      <c r="BR83" s="7"/>
      <c r="BS83" s="7"/>
      <c r="BT83" s="7"/>
    </row>
    <row r="84" spans="1:72" x14ac:dyDescent="0.25">
      <c r="A84" s="10" t="s">
        <v>28</v>
      </c>
      <c r="B84" s="15">
        <v>0</v>
      </c>
      <c r="C84" s="15">
        <v>19</v>
      </c>
      <c r="D84" s="12">
        <f>SUM(B84:C84)</f>
        <v>19</v>
      </c>
      <c r="E84" s="14">
        <v>107267.64</v>
      </c>
      <c r="F84" s="7">
        <f>E84*12</f>
        <v>1287211.68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>
        <f t="shared" si="27"/>
        <v>13224.777534246576</v>
      </c>
      <c r="W84" s="7"/>
      <c r="X84" s="7"/>
      <c r="Y84" s="7"/>
      <c r="Z84" s="7"/>
      <c r="AA84" s="7"/>
      <c r="AB84" s="7"/>
      <c r="AC84" s="7"/>
      <c r="AD84" s="7">
        <f>F84/365*50</f>
        <v>176330.36712328767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>
        <f>SUM(F84:BJ84)</f>
        <v>1476766.8246575342</v>
      </c>
      <c r="BL84" s="7"/>
      <c r="BM84" s="7"/>
      <c r="BN84" s="7"/>
      <c r="BO84" s="7"/>
      <c r="BP84" s="7"/>
      <c r="BQ84" s="7"/>
      <c r="BR84" s="7"/>
      <c r="BS84" s="7"/>
      <c r="BT84" s="7"/>
    </row>
    <row r="85" spans="1:72" x14ac:dyDescent="0.25">
      <c r="A85" s="10" t="s">
        <v>8</v>
      </c>
      <c r="B85" s="15">
        <v>0</v>
      </c>
      <c r="C85" s="15">
        <v>3</v>
      </c>
      <c r="D85" s="12">
        <f t="shared" ref="D85:D87" si="31">SUM(B85:C85)</f>
        <v>3</v>
      </c>
      <c r="E85" s="14">
        <v>26921</v>
      </c>
      <c r="F85" s="7">
        <f t="shared" ref="F85:F87" si="32">E85*12</f>
        <v>323052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7"/>
        <v>3319.0273972602736</v>
      </c>
      <c r="W85" s="7"/>
      <c r="X85" s="7"/>
      <c r="Y85" s="7"/>
      <c r="Z85" s="7"/>
      <c r="AA85" s="7"/>
      <c r="AB85" s="7"/>
      <c r="AC85" s="7"/>
      <c r="AD85" s="7">
        <f t="shared" ref="AD85:AD87" si="33">F85/365*50</f>
        <v>44253.698630136983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>
        <f t="shared" ref="BK85" si="34">SUM(F85:BJ85)</f>
        <v>370624.72602739726</v>
      </c>
      <c r="BL85" s="7"/>
      <c r="BM85" s="7"/>
      <c r="BN85" s="7"/>
      <c r="BO85" s="7"/>
      <c r="BP85" s="7"/>
      <c r="BQ85" s="7"/>
      <c r="BR85" s="7"/>
      <c r="BS85" s="7"/>
      <c r="BT85" s="7"/>
    </row>
    <row r="86" spans="1:72" x14ac:dyDescent="0.25">
      <c r="A86" s="10" t="s">
        <v>23</v>
      </c>
      <c r="B86" s="15">
        <v>0</v>
      </c>
      <c r="C86" s="15">
        <v>17</v>
      </c>
      <c r="D86" s="12">
        <f t="shared" si="31"/>
        <v>17</v>
      </c>
      <c r="E86" s="14">
        <v>82724.34</v>
      </c>
      <c r="F86" s="7">
        <f t="shared" si="32"/>
        <v>992692.08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f t="shared" si="27"/>
        <v>10198.891232876711</v>
      </c>
      <c r="W86" s="7"/>
      <c r="X86" s="7"/>
      <c r="Y86" s="7"/>
      <c r="Z86" s="7"/>
      <c r="AA86" s="7"/>
      <c r="AB86" s="7"/>
      <c r="AC86" s="7"/>
      <c r="AD86" s="7">
        <f t="shared" si="33"/>
        <v>135985.21643835615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>
        <f>SUM(F86:BJ86)</f>
        <v>1138876.1876712327</v>
      </c>
      <c r="BL86" s="7"/>
      <c r="BM86" s="7"/>
      <c r="BN86" s="7"/>
      <c r="BO86" s="7"/>
      <c r="BP86" s="7"/>
      <c r="BQ86" s="7"/>
      <c r="BR86" s="7"/>
      <c r="BS86" s="7"/>
      <c r="BT86" s="7"/>
    </row>
    <row r="87" spans="1:72" x14ac:dyDescent="0.25">
      <c r="A87" s="10" t="s">
        <v>45</v>
      </c>
      <c r="B87" s="15">
        <v>0</v>
      </c>
      <c r="C87" s="15">
        <v>1</v>
      </c>
      <c r="D87" s="12">
        <f t="shared" si="31"/>
        <v>1</v>
      </c>
      <c r="E87" s="14">
        <v>8125.8</v>
      </c>
      <c r="F87" s="7">
        <f t="shared" si="32"/>
        <v>97509.6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f t="shared" si="27"/>
        <v>1001.8109589041096</v>
      </c>
      <c r="W87" s="7"/>
      <c r="X87" s="7"/>
      <c r="Y87" s="7"/>
      <c r="Z87" s="7"/>
      <c r="AA87" s="7"/>
      <c r="AB87" s="7"/>
      <c r="AC87" s="7"/>
      <c r="AD87" s="7">
        <f t="shared" si="33"/>
        <v>13357.479452054795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>
        <f t="shared" ref="BK87" si="35">SUM(F87:BJ87)</f>
        <v>111868.89041095891</v>
      </c>
      <c r="BL87" s="7"/>
      <c r="BM87" s="7"/>
      <c r="BN87" s="7"/>
      <c r="BO87" s="7"/>
      <c r="BP87" s="7"/>
      <c r="BQ87" s="7"/>
      <c r="BR87" s="7"/>
      <c r="BS87" s="7"/>
      <c r="BT87" s="7"/>
    </row>
    <row r="88" spans="1:72" x14ac:dyDescent="0.25">
      <c r="A88" s="10"/>
      <c r="B88" s="15"/>
      <c r="C88" s="15"/>
      <c r="D88" s="12"/>
      <c r="E88" s="1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8"/>
      <c r="AE88" s="8"/>
      <c r="AF88" s="8"/>
      <c r="AG88" s="8"/>
      <c r="AH88" s="8"/>
      <c r="AI88" s="8"/>
      <c r="AJ88" s="8"/>
      <c r="AK88" s="8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8"/>
      <c r="BL88" s="8"/>
      <c r="BM88" s="8"/>
      <c r="BN88" s="8"/>
      <c r="BO88" s="8"/>
      <c r="BP88" s="8"/>
      <c r="BQ88" s="8"/>
      <c r="BR88" s="8"/>
      <c r="BS88" s="8"/>
      <c r="BT88" s="8"/>
    </row>
    <row r="89" spans="1:72" x14ac:dyDescent="0.25">
      <c r="A89" s="18"/>
      <c r="B89" s="4">
        <f>SUM(B7:B87)</f>
        <v>0</v>
      </c>
      <c r="C89" s="4">
        <f>SUM(C7:C87)</f>
        <v>1752</v>
      </c>
      <c r="D89" s="5">
        <f>SUM(D7:D87)</f>
        <v>1752</v>
      </c>
      <c r="E89" s="6">
        <f>SUM(E7:E87)</f>
        <v>15778135.960000003</v>
      </c>
      <c r="F89" s="9">
        <f>SUM(F7:M87)</f>
        <v>189337631.52000001</v>
      </c>
      <c r="G89" s="9"/>
      <c r="H89" s="9"/>
      <c r="I89" s="9"/>
      <c r="J89" s="9"/>
      <c r="K89" s="9"/>
      <c r="L89" s="9"/>
      <c r="M89" s="9"/>
      <c r="N89" s="9">
        <f>SUM(N7:U87)</f>
        <v>0</v>
      </c>
      <c r="O89" s="9"/>
      <c r="P89" s="9"/>
      <c r="Q89" s="9"/>
      <c r="R89" s="9"/>
      <c r="S89" s="9"/>
      <c r="T89" s="9"/>
      <c r="U89" s="9"/>
      <c r="V89" s="9">
        <f>SUM(V7:AC87)</f>
        <v>1945249.6389041101</v>
      </c>
      <c r="W89" s="9"/>
      <c r="X89" s="9"/>
      <c r="Y89" s="9"/>
      <c r="Z89" s="9"/>
      <c r="AA89" s="9"/>
      <c r="AB89" s="9"/>
      <c r="AC89" s="9"/>
      <c r="AD89" s="9">
        <f>SUM(AD7:AK87)</f>
        <v>25936661.852054797</v>
      </c>
      <c r="AE89" s="9"/>
      <c r="AF89" s="9"/>
      <c r="AG89" s="9"/>
      <c r="AH89" s="9"/>
      <c r="AI89" s="9"/>
      <c r="AJ89" s="9"/>
      <c r="AK89" s="9"/>
      <c r="AL89" s="9">
        <f>SUM(AL7:AS87)</f>
        <v>0</v>
      </c>
      <c r="AM89" s="9"/>
      <c r="AN89" s="9"/>
      <c r="AO89" s="9"/>
      <c r="AP89" s="9"/>
      <c r="AQ89" s="9"/>
      <c r="AR89" s="9"/>
      <c r="AS89" s="9"/>
      <c r="AT89" s="9">
        <f>SUM(AT7:BB87)</f>
        <v>0</v>
      </c>
      <c r="AU89" s="9"/>
      <c r="AV89" s="9"/>
      <c r="AW89" s="9"/>
      <c r="AX89" s="9"/>
      <c r="AY89" s="9"/>
      <c r="AZ89" s="9"/>
      <c r="BA89" s="9"/>
      <c r="BB89" s="9"/>
      <c r="BC89" s="9">
        <f>SUM(BC7:BJ87)</f>
        <v>0</v>
      </c>
      <c r="BD89" s="9"/>
      <c r="BE89" s="9"/>
      <c r="BF89" s="9"/>
      <c r="BG89" s="9"/>
      <c r="BH89" s="9"/>
      <c r="BI89" s="9"/>
      <c r="BJ89" s="9"/>
      <c r="BK89" s="9">
        <f>SUM(BK7:BT87)</f>
        <v>217219543.01095903</v>
      </c>
      <c r="BL89" s="9"/>
      <c r="BM89" s="9"/>
      <c r="BN89" s="9"/>
      <c r="BO89" s="9"/>
      <c r="BP89" s="9"/>
      <c r="BQ89" s="9"/>
      <c r="BR89" s="9"/>
      <c r="BS89" s="9"/>
      <c r="BT89" s="9"/>
    </row>
    <row r="90" spans="1:72" x14ac:dyDescent="0.25">
      <c r="A90" s="1"/>
    </row>
  </sheetData>
  <mergeCells count="680">
    <mergeCell ref="A4:D5"/>
    <mergeCell ref="F6:M6"/>
    <mergeCell ref="N6:U6"/>
    <mergeCell ref="F7:M7"/>
    <mergeCell ref="N7:U7"/>
    <mergeCell ref="V7:AC7"/>
    <mergeCell ref="AD7:AK7"/>
    <mergeCell ref="BK4:BT6"/>
    <mergeCell ref="N5:U5"/>
    <mergeCell ref="V5:AC6"/>
    <mergeCell ref="AD5:AK6"/>
    <mergeCell ref="AL5:AS6"/>
    <mergeCell ref="AT5:BB6"/>
    <mergeCell ref="N4:U4"/>
    <mergeCell ref="V4:AC4"/>
    <mergeCell ref="AD4:AK4"/>
    <mergeCell ref="AL4:AS4"/>
    <mergeCell ref="AT4:BB4"/>
    <mergeCell ref="BC4:BJ6"/>
    <mergeCell ref="AL7:AS7"/>
    <mergeCell ref="AT7:BB7"/>
    <mergeCell ref="BC7:BJ7"/>
    <mergeCell ref="BK7:BT7"/>
    <mergeCell ref="F8:M8"/>
    <mergeCell ref="N8:U8"/>
    <mergeCell ref="V8:AC8"/>
    <mergeCell ref="AD8:AK8"/>
    <mergeCell ref="AL8:AS8"/>
    <mergeCell ref="AT8:BB8"/>
    <mergeCell ref="BC8:BJ8"/>
    <mergeCell ref="BK8:BT8"/>
    <mergeCell ref="F9:M9"/>
    <mergeCell ref="N9:U9"/>
    <mergeCell ref="V9:AC9"/>
    <mergeCell ref="AD9:AK9"/>
    <mergeCell ref="AL9:AS9"/>
    <mergeCell ref="AT9:BB9"/>
    <mergeCell ref="BC9:BJ9"/>
    <mergeCell ref="BK9:BT9"/>
    <mergeCell ref="BC10:BJ10"/>
    <mergeCell ref="BK10:BT10"/>
    <mergeCell ref="F11:M11"/>
    <mergeCell ref="N11:U11"/>
    <mergeCell ref="V11:AC11"/>
    <mergeCell ref="AD11:AK11"/>
    <mergeCell ref="AL11:AS11"/>
    <mergeCell ref="AT11:BB11"/>
    <mergeCell ref="BC11:BJ11"/>
    <mergeCell ref="BK11:BT11"/>
    <mergeCell ref="F10:M10"/>
    <mergeCell ref="N10:U10"/>
    <mergeCell ref="V10:AC10"/>
    <mergeCell ref="AD10:AK10"/>
    <mergeCell ref="AL10:AS10"/>
    <mergeCell ref="AT10:BB10"/>
    <mergeCell ref="BC12:BJ12"/>
    <mergeCell ref="BK12:BT12"/>
    <mergeCell ref="F13:M13"/>
    <mergeCell ref="N13:U13"/>
    <mergeCell ref="V13:AC13"/>
    <mergeCell ref="AD13:AK13"/>
    <mergeCell ref="AL13:AS13"/>
    <mergeCell ref="AT13:BB13"/>
    <mergeCell ref="BC13:BJ13"/>
    <mergeCell ref="BK13:BT13"/>
    <mergeCell ref="F12:M12"/>
    <mergeCell ref="N12:U12"/>
    <mergeCell ref="V12:AC12"/>
    <mergeCell ref="AD12:AK12"/>
    <mergeCell ref="AL12:AS12"/>
    <mergeCell ref="AT12:BB12"/>
    <mergeCell ref="BC14:BJ14"/>
    <mergeCell ref="BK14:BT14"/>
    <mergeCell ref="F15:M15"/>
    <mergeCell ref="N15:U15"/>
    <mergeCell ref="V15:AC15"/>
    <mergeCell ref="AD15:AK15"/>
    <mergeCell ref="AL15:AS15"/>
    <mergeCell ref="AT15:BB15"/>
    <mergeCell ref="BC15:BJ15"/>
    <mergeCell ref="BK15:BT15"/>
    <mergeCell ref="F14:M14"/>
    <mergeCell ref="N14:U14"/>
    <mergeCell ref="V14:AC14"/>
    <mergeCell ref="AD14:AK14"/>
    <mergeCell ref="AL14:AS14"/>
    <mergeCell ref="AT14:BB14"/>
    <mergeCell ref="BC16:BJ16"/>
    <mergeCell ref="BK16:BT16"/>
    <mergeCell ref="F17:M17"/>
    <mergeCell ref="N17:U17"/>
    <mergeCell ref="V17:AC17"/>
    <mergeCell ref="AD17:AK17"/>
    <mergeCell ref="AL17:AS17"/>
    <mergeCell ref="AT17:BB17"/>
    <mergeCell ref="BC17:BJ17"/>
    <mergeCell ref="BK17:BT17"/>
    <mergeCell ref="F16:M16"/>
    <mergeCell ref="N16:U16"/>
    <mergeCell ref="V16:AC16"/>
    <mergeCell ref="AD16:AK16"/>
    <mergeCell ref="AL16:AS16"/>
    <mergeCell ref="AT16:BB16"/>
    <mergeCell ref="BC18:BJ18"/>
    <mergeCell ref="BK18:BT18"/>
    <mergeCell ref="F19:M19"/>
    <mergeCell ref="N19:U19"/>
    <mergeCell ref="V19:AC19"/>
    <mergeCell ref="AD19:AK19"/>
    <mergeCell ref="AL19:AS19"/>
    <mergeCell ref="AT19:BB19"/>
    <mergeCell ref="BC19:BJ19"/>
    <mergeCell ref="BK19:BT19"/>
    <mergeCell ref="F18:M18"/>
    <mergeCell ref="N18:U18"/>
    <mergeCell ref="V18:AC18"/>
    <mergeCell ref="AD18:AK18"/>
    <mergeCell ref="AL18:AS18"/>
    <mergeCell ref="AT18:BB18"/>
    <mergeCell ref="BC20:BJ20"/>
    <mergeCell ref="BK20:BT20"/>
    <mergeCell ref="F21:M21"/>
    <mergeCell ref="N21:U21"/>
    <mergeCell ref="V21:AC21"/>
    <mergeCell ref="AD21:AK21"/>
    <mergeCell ref="AL21:AS21"/>
    <mergeCell ref="AT21:BB21"/>
    <mergeCell ref="BC21:BJ21"/>
    <mergeCell ref="BK21:BT21"/>
    <mergeCell ref="F20:M20"/>
    <mergeCell ref="N20:U20"/>
    <mergeCell ref="V20:AC20"/>
    <mergeCell ref="AD20:AK20"/>
    <mergeCell ref="AL20:AS20"/>
    <mergeCell ref="AT20:BB20"/>
    <mergeCell ref="BC22:BJ22"/>
    <mergeCell ref="BK22:BT22"/>
    <mergeCell ref="F23:M23"/>
    <mergeCell ref="N23:U23"/>
    <mergeCell ref="V23:AC23"/>
    <mergeCell ref="AD23:AK23"/>
    <mergeCell ref="AL23:AS23"/>
    <mergeCell ref="AT23:BB23"/>
    <mergeCell ref="BC23:BJ23"/>
    <mergeCell ref="BK23:BT23"/>
    <mergeCell ref="F22:M22"/>
    <mergeCell ref="N22:U22"/>
    <mergeCell ref="V22:AC22"/>
    <mergeCell ref="AD22:AK22"/>
    <mergeCell ref="AL22:AS22"/>
    <mergeCell ref="AT22:BB22"/>
    <mergeCell ref="BC24:BJ24"/>
    <mergeCell ref="BK24:BT24"/>
    <mergeCell ref="F25:M25"/>
    <mergeCell ref="N25:U25"/>
    <mergeCell ref="V25:AC25"/>
    <mergeCell ref="AD25:AK25"/>
    <mergeCell ref="AL25:AS25"/>
    <mergeCell ref="AT25:BB25"/>
    <mergeCell ref="BC25:BJ25"/>
    <mergeCell ref="BK25:BT25"/>
    <mergeCell ref="F24:M24"/>
    <mergeCell ref="N24:U24"/>
    <mergeCell ref="V24:AC24"/>
    <mergeCell ref="AD24:AK24"/>
    <mergeCell ref="AL24:AS24"/>
    <mergeCell ref="AT24:BB24"/>
    <mergeCell ref="BC26:BJ26"/>
    <mergeCell ref="BK26:BT26"/>
    <mergeCell ref="F27:M27"/>
    <mergeCell ref="N27:U27"/>
    <mergeCell ref="V27:AC27"/>
    <mergeCell ref="AD27:AK27"/>
    <mergeCell ref="AL27:AS27"/>
    <mergeCell ref="AT27:BB27"/>
    <mergeCell ref="BC27:BJ27"/>
    <mergeCell ref="BK27:BT27"/>
    <mergeCell ref="F26:M26"/>
    <mergeCell ref="N26:U26"/>
    <mergeCell ref="V26:AC26"/>
    <mergeCell ref="AD26:AK26"/>
    <mergeCell ref="AL26:AS26"/>
    <mergeCell ref="AT26:BB26"/>
    <mergeCell ref="BC28:BJ28"/>
    <mergeCell ref="BK28:BT28"/>
    <mergeCell ref="F29:M29"/>
    <mergeCell ref="N29:U29"/>
    <mergeCell ref="V29:AC29"/>
    <mergeCell ref="AD29:AK29"/>
    <mergeCell ref="AL29:AS29"/>
    <mergeCell ref="AT29:BB29"/>
    <mergeCell ref="BC29:BJ29"/>
    <mergeCell ref="BK29:BT29"/>
    <mergeCell ref="F28:M28"/>
    <mergeCell ref="N28:U28"/>
    <mergeCell ref="V28:AC28"/>
    <mergeCell ref="AD28:AK28"/>
    <mergeCell ref="AL28:AS28"/>
    <mergeCell ref="AT28:BB28"/>
    <mergeCell ref="BC30:BJ30"/>
    <mergeCell ref="BK30:BT30"/>
    <mergeCell ref="F50:M50"/>
    <mergeCell ref="N50:U50"/>
    <mergeCell ref="V50:AC50"/>
    <mergeCell ref="AD50:AK50"/>
    <mergeCell ref="AL50:AS50"/>
    <mergeCell ref="AT50:BB50"/>
    <mergeCell ref="BC50:BJ50"/>
    <mergeCell ref="BK50:BT50"/>
    <mergeCell ref="F30:M30"/>
    <mergeCell ref="N30:U30"/>
    <mergeCell ref="V30:AC30"/>
    <mergeCell ref="AD30:AK30"/>
    <mergeCell ref="AL30:AS30"/>
    <mergeCell ref="AT30:BB30"/>
    <mergeCell ref="F36:M36"/>
    <mergeCell ref="N36:U36"/>
    <mergeCell ref="V36:AC36"/>
    <mergeCell ref="AD36:AK36"/>
    <mergeCell ref="AL36:AS36"/>
    <mergeCell ref="AT36:BB36"/>
    <mergeCell ref="BC36:BJ36"/>
    <mergeCell ref="BK36:BT36"/>
    <mergeCell ref="BC78:BJ78"/>
    <mergeCell ref="BK78:BT78"/>
    <mergeCell ref="F64:M64"/>
    <mergeCell ref="N64:U64"/>
    <mergeCell ref="V64:AC64"/>
    <mergeCell ref="AD64:AK64"/>
    <mergeCell ref="AL64:AS64"/>
    <mergeCell ref="AT64:BB64"/>
    <mergeCell ref="BC64:BJ64"/>
    <mergeCell ref="BK64:BT64"/>
    <mergeCell ref="F78:M78"/>
    <mergeCell ref="N78:U78"/>
    <mergeCell ref="V78:AC78"/>
    <mergeCell ref="AD78:AK78"/>
    <mergeCell ref="AL78:AS78"/>
    <mergeCell ref="AT78:BB78"/>
    <mergeCell ref="BC65:BJ65"/>
    <mergeCell ref="BK65:BT65"/>
    <mergeCell ref="F65:M65"/>
    <mergeCell ref="N65:U65"/>
    <mergeCell ref="V65:AC65"/>
    <mergeCell ref="AD65:AK65"/>
    <mergeCell ref="AL65:AS65"/>
    <mergeCell ref="AT65:BB65"/>
    <mergeCell ref="BC37:BJ37"/>
    <mergeCell ref="BK37:BT37"/>
    <mergeCell ref="F38:M38"/>
    <mergeCell ref="N38:U38"/>
    <mergeCell ref="V38:AC38"/>
    <mergeCell ref="AD38:AK38"/>
    <mergeCell ref="AL38:AS38"/>
    <mergeCell ref="AT38:BB38"/>
    <mergeCell ref="BC38:BJ38"/>
    <mergeCell ref="BK38:BT38"/>
    <mergeCell ref="F37:M37"/>
    <mergeCell ref="N37:U37"/>
    <mergeCell ref="V37:AC37"/>
    <mergeCell ref="AD37:AK37"/>
    <mergeCell ref="AL37:AS37"/>
    <mergeCell ref="AT37:BB37"/>
    <mergeCell ref="F51:M51"/>
    <mergeCell ref="N51:U51"/>
    <mergeCell ref="V51:AC51"/>
    <mergeCell ref="AD51:AK51"/>
    <mergeCell ref="AL51:AS51"/>
    <mergeCell ref="AT51:BB51"/>
    <mergeCell ref="BC51:BJ51"/>
    <mergeCell ref="BK51:BT51"/>
    <mergeCell ref="F61:M61"/>
    <mergeCell ref="N61:U61"/>
    <mergeCell ref="V61:AC61"/>
    <mergeCell ref="AD61:AK61"/>
    <mergeCell ref="AL61:AS61"/>
    <mergeCell ref="AT61:BB61"/>
    <mergeCell ref="BC54:BJ54"/>
    <mergeCell ref="BK54:BT54"/>
    <mergeCell ref="F55:M55"/>
    <mergeCell ref="N55:U55"/>
    <mergeCell ref="V55:AC55"/>
    <mergeCell ref="AD55:AK55"/>
    <mergeCell ref="AL55:AS55"/>
    <mergeCell ref="AT55:BB55"/>
    <mergeCell ref="F68:M68"/>
    <mergeCell ref="N68:U68"/>
    <mergeCell ref="V68:AC68"/>
    <mergeCell ref="AD68:AK68"/>
    <mergeCell ref="AL68:AS68"/>
    <mergeCell ref="AT68:BB68"/>
    <mergeCell ref="BC71:BJ71"/>
    <mergeCell ref="BK71:BT71"/>
    <mergeCell ref="F72:M72"/>
    <mergeCell ref="N72:U72"/>
    <mergeCell ref="V72:AC72"/>
    <mergeCell ref="AD72:AK72"/>
    <mergeCell ref="AL72:AS72"/>
    <mergeCell ref="AT72:BB72"/>
    <mergeCell ref="BC83:BJ83"/>
    <mergeCell ref="BK83:BT83"/>
    <mergeCell ref="F31:M31"/>
    <mergeCell ref="N31:U31"/>
    <mergeCell ref="V31:AC31"/>
    <mergeCell ref="AD31:AK31"/>
    <mergeCell ref="AL31:AS31"/>
    <mergeCell ref="AT31:BB31"/>
    <mergeCell ref="BC31:BJ31"/>
    <mergeCell ref="BK31:BT31"/>
    <mergeCell ref="F83:M83"/>
    <mergeCell ref="N83:U83"/>
    <mergeCell ref="V83:AC83"/>
    <mergeCell ref="AD83:AK83"/>
    <mergeCell ref="AL83:AS83"/>
    <mergeCell ref="AT83:BB83"/>
    <mergeCell ref="BC32:BJ32"/>
    <mergeCell ref="BK32:BT32"/>
    <mergeCell ref="F33:M33"/>
    <mergeCell ref="N33:U33"/>
    <mergeCell ref="V33:AC33"/>
    <mergeCell ref="AD33:AK33"/>
    <mergeCell ref="AL33:AS33"/>
    <mergeCell ref="AT33:BB33"/>
    <mergeCell ref="BC33:BJ33"/>
    <mergeCell ref="BK33:BT33"/>
    <mergeCell ref="F32:M32"/>
    <mergeCell ref="N32:U32"/>
    <mergeCell ref="V32:AC32"/>
    <mergeCell ref="AD32:AK32"/>
    <mergeCell ref="AL32:AS32"/>
    <mergeCell ref="AT32:BB32"/>
    <mergeCell ref="BC34:BJ34"/>
    <mergeCell ref="BK34:BT34"/>
    <mergeCell ref="F35:M35"/>
    <mergeCell ref="N35:U35"/>
    <mergeCell ref="V35:AC35"/>
    <mergeCell ref="AD35:AK35"/>
    <mergeCell ref="AL35:AS35"/>
    <mergeCell ref="AT35:BB35"/>
    <mergeCell ref="BC35:BJ35"/>
    <mergeCell ref="BK35:BT35"/>
    <mergeCell ref="F34:M34"/>
    <mergeCell ref="N34:U34"/>
    <mergeCell ref="V34:AC34"/>
    <mergeCell ref="AD34:AK34"/>
    <mergeCell ref="AL34:AS34"/>
    <mergeCell ref="AT34:BB34"/>
    <mergeCell ref="BC39:BJ39"/>
    <mergeCell ref="BK39:BT39"/>
    <mergeCell ref="F41:M41"/>
    <mergeCell ref="N41:U41"/>
    <mergeCell ref="V41:AC41"/>
    <mergeCell ref="AD41:AK41"/>
    <mergeCell ref="AL41:AS41"/>
    <mergeCell ref="AT41:BB41"/>
    <mergeCell ref="BC41:BJ41"/>
    <mergeCell ref="BK41:BT41"/>
    <mergeCell ref="F39:M39"/>
    <mergeCell ref="N39:U39"/>
    <mergeCell ref="V39:AC39"/>
    <mergeCell ref="AD39:AK39"/>
    <mergeCell ref="AL39:AS39"/>
    <mergeCell ref="AT39:BB39"/>
    <mergeCell ref="BC40:BJ40"/>
    <mergeCell ref="BK40:BT40"/>
    <mergeCell ref="F40:M40"/>
    <mergeCell ref="N40:U40"/>
    <mergeCell ref="V40:AC40"/>
    <mergeCell ref="AD40:AK40"/>
    <mergeCell ref="AL40:AS40"/>
    <mergeCell ref="AT40:BB40"/>
    <mergeCell ref="BC42:BJ42"/>
    <mergeCell ref="BK42:BT42"/>
    <mergeCell ref="F43:M43"/>
    <mergeCell ref="N43:U43"/>
    <mergeCell ref="V43:AC43"/>
    <mergeCell ref="AD43:AK43"/>
    <mergeCell ref="AL43:AS43"/>
    <mergeCell ref="AT43:BB43"/>
    <mergeCell ref="BC43:BJ43"/>
    <mergeCell ref="BK43:BT43"/>
    <mergeCell ref="F42:M42"/>
    <mergeCell ref="N42:U42"/>
    <mergeCell ref="V42:AC42"/>
    <mergeCell ref="AD42:AK42"/>
    <mergeCell ref="AL42:AS42"/>
    <mergeCell ref="AT42:BB42"/>
    <mergeCell ref="BC44:BJ44"/>
    <mergeCell ref="BK44:BT44"/>
    <mergeCell ref="F47:M47"/>
    <mergeCell ref="N47:U47"/>
    <mergeCell ref="V47:AC47"/>
    <mergeCell ref="AD47:AK47"/>
    <mergeCell ref="AL47:AS47"/>
    <mergeCell ref="AT47:BB47"/>
    <mergeCell ref="BC47:BJ47"/>
    <mergeCell ref="BK47:BT47"/>
    <mergeCell ref="F44:M44"/>
    <mergeCell ref="N44:U44"/>
    <mergeCell ref="V44:AC44"/>
    <mergeCell ref="AD44:AK44"/>
    <mergeCell ref="AL44:AS44"/>
    <mergeCell ref="AT44:BB44"/>
    <mergeCell ref="F45:M45"/>
    <mergeCell ref="N45:U45"/>
    <mergeCell ref="V45:AC45"/>
    <mergeCell ref="AD45:AK45"/>
    <mergeCell ref="AL45:AS45"/>
    <mergeCell ref="AT45:BB45"/>
    <mergeCell ref="BC45:BJ45"/>
    <mergeCell ref="BK45:BT45"/>
    <mergeCell ref="BC48:BJ48"/>
    <mergeCell ref="BK48:BT48"/>
    <mergeCell ref="F49:M49"/>
    <mergeCell ref="N49:U49"/>
    <mergeCell ref="V49:AC49"/>
    <mergeCell ref="AD49:AK49"/>
    <mergeCell ref="AL49:AS49"/>
    <mergeCell ref="AT49:BB49"/>
    <mergeCell ref="BC49:BJ49"/>
    <mergeCell ref="BK49:BT49"/>
    <mergeCell ref="F48:M48"/>
    <mergeCell ref="N48:U48"/>
    <mergeCell ref="V48:AC48"/>
    <mergeCell ref="AD48:AK48"/>
    <mergeCell ref="AL48:AS48"/>
    <mergeCell ref="AT48:BB48"/>
    <mergeCell ref="BC55:BJ55"/>
    <mergeCell ref="BK55:BT55"/>
    <mergeCell ref="F54:M54"/>
    <mergeCell ref="N54:U54"/>
    <mergeCell ref="V54:AC54"/>
    <mergeCell ref="AD54:AK54"/>
    <mergeCell ref="AL54:AS54"/>
    <mergeCell ref="AT54:BB54"/>
    <mergeCell ref="BC56:BJ56"/>
    <mergeCell ref="BK56:BT56"/>
    <mergeCell ref="F57:M57"/>
    <mergeCell ref="N57:U57"/>
    <mergeCell ref="V57:AC57"/>
    <mergeCell ref="AD57:AK57"/>
    <mergeCell ref="AL57:AS57"/>
    <mergeCell ref="AT57:BB57"/>
    <mergeCell ref="BC57:BJ57"/>
    <mergeCell ref="BK57:BT57"/>
    <mergeCell ref="F56:M56"/>
    <mergeCell ref="N56:U56"/>
    <mergeCell ref="V56:AC56"/>
    <mergeCell ref="AD56:AK56"/>
    <mergeCell ref="AL56:AS56"/>
    <mergeCell ref="AT56:BB56"/>
    <mergeCell ref="BC58:BJ58"/>
    <mergeCell ref="BK58:BT58"/>
    <mergeCell ref="F59:M59"/>
    <mergeCell ref="N59:U59"/>
    <mergeCell ref="V59:AC59"/>
    <mergeCell ref="AD59:AK59"/>
    <mergeCell ref="AL59:AS59"/>
    <mergeCell ref="AT59:BB59"/>
    <mergeCell ref="BC59:BJ59"/>
    <mergeCell ref="BK59:BT59"/>
    <mergeCell ref="F58:M58"/>
    <mergeCell ref="N58:U58"/>
    <mergeCell ref="V58:AC58"/>
    <mergeCell ref="AD58:AK58"/>
    <mergeCell ref="AL58:AS58"/>
    <mergeCell ref="AT58:BB58"/>
    <mergeCell ref="BC60:BJ60"/>
    <mergeCell ref="BK60:BT60"/>
    <mergeCell ref="F66:M66"/>
    <mergeCell ref="N66:U66"/>
    <mergeCell ref="V66:AC66"/>
    <mergeCell ref="AD66:AK66"/>
    <mergeCell ref="AL66:AS66"/>
    <mergeCell ref="AT66:BB66"/>
    <mergeCell ref="BC66:BJ66"/>
    <mergeCell ref="BK66:BT66"/>
    <mergeCell ref="F60:M60"/>
    <mergeCell ref="N60:U60"/>
    <mergeCell ref="V60:AC60"/>
    <mergeCell ref="AD60:AK60"/>
    <mergeCell ref="AL60:AS60"/>
    <mergeCell ref="AT60:BB60"/>
    <mergeCell ref="BC63:BJ63"/>
    <mergeCell ref="BK63:BT63"/>
    <mergeCell ref="BC61:BJ61"/>
    <mergeCell ref="BK61:BT61"/>
    <mergeCell ref="BC67:BJ67"/>
    <mergeCell ref="BK67:BT67"/>
    <mergeCell ref="F70:M70"/>
    <mergeCell ref="N70:U70"/>
    <mergeCell ref="V70:AC70"/>
    <mergeCell ref="AD70:AK70"/>
    <mergeCell ref="AL70:AS70"/>
    <mergeCell ref="AT70:BB70"/>
    <mergeCell ref="BC70:BJ70"/>
    <mergeCell ref="BK70:BT70"/>
    <mergeCell ref="F67:M67"/>
    <mergeCell ref="N67:U67"/>
    <mergeCell ref="V67:AC67"/>
    <mergeCell ref="AD67:AK67"/>
    <mergeCell ref="AL67:AS67"/>
    <mergeCell ref="AT67:BB67"/>
    <mergeCell ref="F69:M69"/>
    <mergeCell ref="N69:U69"/>
    <mergeCell ref="V69:AC69"/>
    <mergeCell ref="AD69:AK69"/>
    <mergeCell ref="AL69:AS69"/>
    <mergeCell ref="AT69:BB69"/>
    <mergeCell ref="BC68:BJ68"/>
    <mergeCell ref="BK68:BT68"/>
    <mergeCell ref="BC72:BJ72"/>
    <mergeCell ref="BK72:BT72"/>
    <mergeCell ref="F71:M71"/>
    <mergeCell ref="N71:U71"/>
    <mergeCell ref="V71:AC71"/>
    <mergeCell ref="AD71:AK71"/>
    <mergeCell ref="AL71:AS71"/>
    <mergeCell ref="AT71:BB71"/>
    <mergeCell ref="BC73:BJ73"/>
    <mergeCell ref="BK73:BT73"/>
    <mergeCell ref="F75:M75"/>
    <mergeCell ref="N75:U75"/>
    <mergeCell ref="V75:AC75"/>
    <mergeCell ref="AD75:AK75"/>
    <mergeCell ref="AL75:AS75"/>
    <mergeCell ref="AT75:BB75"/>
    <mergeCell ref="BC75:BJ75"/>
    <mergeCell ref="BK75:BT75"/>
    <mergeCell ref="F73:M73"/>
    <mergeCell ref="N73:U73"/>
    <mergeCell ref="V73:AC73"/>
    <mergeCell ref="AD73:AK73"/>
    <mergeCell ref="AL73:AS73"/>
    <mergeCell ref="AT73:BB73"/>
    <mergeCell ref="F74:M74"/>
    <mergeCell ref="N74:U74"/>
    <mergeCell ref="V74:AC74"/>
    <mergeCell ref="AD74:AK74"/>
    <mergeCell ref="AL74:AS74"/>
    <mergeCell ref="AT74:BB74"/>
    <mergeCell ref="BC74:BJ74"/>
    <mergeCell ref="BK74:BT74"/>
    <mergeCell ref="BC52:BJ52"/>
    <mergeCell ref="BK52:BT52"/>
    <mergeCell ref="F53:M53"/>
    <mergeCell ref="N53:U53"/>
    <mergeCell ref="V53:AC53"/>
    <mergeCell ref="AD53:AK53"/>
    <mergeCell ref="AL53:AS53"/>
    <mergeCell ref="AT53:BB53"/>
    <mergeCell ref="BC53:BJ53"/>
    <mergeCell ref="BK53:BT53"/>
    <mergeCell ref="F52:M52"/>
    <mergeCell ref="N52:U52"/>
    <mergeCell ref="V52:AC52"/>
    <mergeCell ref="AD52:AK52"/>
    <mergeCell ref="AL52:AS52"/>
    <mergeCell ref="AT52:BB52"/>
    <mergeCell ref="F77:M77"/>
    <mergeCell ref="N77:U77"/>
    <mergeCell ref="V77:AC77"/>
    <mergeCell ref="AD77:AK77"/>
    <mergeCell ref="AL77:AS77"/>
    <mergeCell ref="AT77:BB77"/>
    <mergeCell ref="BC77:BJ77"/>
    <mergeCell ref="BK77:BT77"/>
    <mergeCell ref="F63:M63"/>
    <mergeCell ref="N63:U63"/>
    <mergeCell ref="V63:AC63"/>
    <mergeCell ref="AD63:AK63"/>
    <mergeCell ref="AL63:AS63"/>
    <mergeCell ref="AT63:BB63"/>
    <mergeCell ref="BC69:BJ69"/>
    <mergeCell ref="BK69:BT69"/>
    <mergeCell ref="F76:M76"/>
    <mergeCell ref="N76:U76"/>
    <mergeCell ref="V76:AC76"/>
    <mergeCell ref="AD76:AK76"/>
    <mergeCell ref="AL76:AS76"/>
    <mergeCell ref="AT76:BB76"/>
    <mergeCell ref="BC76:BJ76"/>
    <mergeCell ref="BK76:BT76"/>
    <mergeCell ref="BC80:BJ80"/>
    <mergeCell ref="BK80:BT80"/>
    <mergeCell ref="F82:M82"/>
    <mergeCell ref="N82:U82"/>
    <mergeCell ref="V82:AC82"/>
    <mergeCell ref="AD82:AK82"/>
    <mergeCell ref="AL82:AS82"/>
    <mergeCell ref="AT82:BB82"/>
    <mergeCell ref="BC82:BJ82"/>
    <mergeCell ref="BK82:BT82"/>
    <mergeCell ref="F80:M80"/>
    <mergeCell ref="N80:U80"/>
    <mergeCell ref="V80:AC80"/>
    <mergeCell ref="AD80:AK80"/>
    <mergeCell ref="AL80:AS80"/>
    <mergeCell ref="AT80:BB80"/>
    <mergeCell ref="AT81:BB81"/>
    <mergeCell ref="BC81:BJ81"/>
    <mergeCell ref="BK81:BT81"/>
    <mergeCell ref="F81:M81"/>
    <mergeCell ref="N81:U81"/>
    <mergeCell ref="V81:AC81"/>
    <mergeCell ref="AD81:AK81"/>
    <mergeCell ref="AL81:AS81"/>
    <mergeCell ref="AD86:AK86"/>
    <mergeCell ref="AL86:AS86"/>
    <mergeCell ref="AT86:BB86"/>
    <mergeCell ref="BC86:BJ86"/>
    <mergeCell ref="BK86:BT86"/>
    <mergeCell ref="F85:M85"/>
    <mergeCell ref="N85:U85"/>
    <mergeCell ref="V85:AC85"/>
    <mergeCell ref="AD85:AK85"/>
    <mergeCell ref="AL85:AS85"/>
    <mergeCell ref="AT85:BB85"/>
    <mergeCell ref="AD46:AK46"/>
    <mergeCell ref="AL46:AS46"/>
    <mergeCell ref="AT46:BB46"/>
    <mergeCell ref="BC87:BJ87"/>
    <mergeCell ref="BK87:BT87"/>
    <mergeCell ref="F84:M84"/>
    <mergeCell ref="N84:U84"/>
    <mergeCell ref="V84:AC84"/>
    <mergeCell ref="AD84:AK84"/>
    <mergeCell ref="AL84:AS84"/>
    <mergeCell ref="AT84:BB84"/>
    <mergeCell ref="BC84:BJ84"/>
    <mergeCell ref="BK84:BT84"/>
    <mergeCell ref="F87:M87"/>
    <mergeCell ref="N87:U87"/>
    <mergeCell ref="V87:AC87"/>
    <mergeCell ref="AD87:AK87"/>
    <mergeCell ref="AL87:AS87"/>
    <mergeCell ref="AT87:BB87"/>
    <mergeCell ref="BC85:BJ85"/>
    <mergeCell ref="BK85:BT85"/>
    <mergeCell ref="F86:M86"/>
    <mergeCell ref="N86:U86"/>
    <mergeCell ref="V86:AC86"/>
    <mergeCell ref="F79:M79"/>
    <mergeCell ref="N79:U79"/>
    <mergeCell ref="V79:AC79"/>
    <mergeCell ref="AD79:AK79"/>
    <mergeCell ref="AL79:AS79"/>
    <mergeCell ref="AT79:BB79"/>
    <mergeCell ref="A1:BT3"/>
    <mergeCell ref="E4:M4"/>
    <mergeCell ref="E5:M5"/>
    <mergeCell ref="BC79:BJ79"/>
    <mergeCell ref="BK79:BT79"/>
    <mergeCell ref="BC46:BJ46"/>
    <mergeCell ref="BK46:BT46"/>
    <mergeCell ref="F62:M62"/>
    <mergeCell ref="N62:U62"/>
    <mergeCell ref="V62:AC62"/>
    <mergeCell ref="AD62:AK62"/>
    <mergeCell ref="AL62:AS62"/>
    <mergeCell ref="AT62:BB62"/>
    <mergeCell ref="BC62:BJ62"/>
    <mergeCell ref="BK62:BT62"/>
    <mergeCell ref="F46:M46"/>
    <mergeCell ref="N46:U46"/>
    <mergeCell ref="V46:AC46"/>
    <mergeCell ref="F89:M89"/>
    <mergeCell ref="N89:U89"/>
    <mergeCell ref="V89:AC89"/>
    <mergeCell ref="AD89:AK89"/>
    <mergeCell ref="AL89:AS89"/>
    <mergeCell ref="AT89:BB89"/>
    <mergeCell ref="BC89:BJ89"/>
    <mergeCell ref="BK89:BT89"/>
    <mergeCell ref="BC88:BJ88"/>
    <mergeCell ref="F88:M88"/>
    <mergeCell ref="N88:U88"/>
    <mergeCell ref="V88:AC88"/>
    <mergeCell ref="AL88:AS88"/>
    <mergeCell ref="AT88:BB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Transparencia</cp:lastModifiedBy>
  <dcterms:created xsi:type="dcterms:W3CDTF">2020-11-27T20:42:00Z</dcterms:created>
  <dcterms:modified xsi:type="dcterms:W3CDTF">2023-01-26T19:26:33Z</dcterms:modified>
</cp:coreProperties>
</file>