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'Hoja1'!$A$1:$P$278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<sst xmlns="http://schemas.openxmlformats.org/spreadsheetml/2006/main" count="420" uniqueCount="406">
  <si>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</si>
  <si>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</si>
  <si>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</si>
  <si>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</si>
  <si>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</si>
  <si>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</si>
  <si>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</si>
  <si>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</si>
  <si>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</si>
  <si>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</si>
  <si>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</si>
  <si>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</si>
  <si>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</si>
  <si>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</si>
  <si>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</si>
  <si>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</si>
  <si>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</si>
  <si>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</si>
  <si>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</si>
  <si>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</si>
  <si>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</si>
  <si>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</si>
  <si>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</si>
  <si>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</si>
  <si>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</si>
  <si>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</si>
  <si>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</si>
  <si>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</si>
  <si>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</si>
  <si>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</si>
  <si>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</si>
  <si>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</si>
  <si>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</si>
  <si>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</si>
  <si>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</si>
  <si>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</si>
  <si>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</si>
  <si>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</si>
  <si>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</si>
  <si>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</si>
  <si>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</si>
  <si>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</si>
  <si>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</si>
  <si>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</si>
  <si>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</si>
  <si>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</si>
  <si>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</si>
  <si>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</si>
  <si>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</si>
  <si>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</si>
  <si>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</si>
  <si>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</si>
  <si>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</si>
  <si>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</si>
  <si>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</si>
  <si>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</si>
  <si>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</si>
  <si>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</si>
  <si>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</si>
  <si>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</si>
  <si>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</si>
  <si>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</si>
  <si>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</si>
  <si>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</si>
  <si>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</si>
  <si>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</si>
  <si>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</si>
  <si>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</si>
  <si>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</si>
  <si>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</si>
  <si>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</si>
  <si>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</si>
  <si>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</si>
  <si>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</si>
  <si>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</si>
  <si>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</si>
  <si>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</si>
  <si>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</si>
  <si>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</si>
  <si>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</si>
  <si>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</si>
  <si>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</si>
  <si>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</si>
  <si>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</si>
  <si>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</si>
  <si>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</si>
  <si>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</si>
  <si>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</si>
  <si>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</si>
  <si>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</si>
  <si>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</si>
  <si>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</si>
  <si>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</si>
  <si>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</si>
  <si>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</si>
  <si>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</si>
  <si>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</si>
  <si>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</si>
  <si>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</si>
  <si>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</si>
  <si>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</si>
  <si>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</si>
  <si>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</si>
  <si>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</si>
  <si>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</si>
  <si>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</si>
  <si>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</si>
  <si>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</si>
  <si>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</si>
  <si>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</si>
  <si>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</si>
  <si>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</si>
  <si>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</si>
  <si>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</si>
  <si>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</si>
  <si>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</si>
  <si>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</si>
  <si>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</si>
  <si>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</si>
  <si>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</si>
  <si>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</si>
  <si>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</si>
  <si>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</si>
  <si>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</si>
  <si>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</si>
  <si>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</si>
  <si>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</si>
  <si>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</si>
  <si>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</si>
  <si>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</si>
  <si>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</si>
  <si>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</si>
  <si>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</si>
  <si>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</si>
  <si>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</si>
  <si>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</si>
  <si>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</si>
  <si>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</si>
  <si>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</si>
  <si>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</si>
  <si>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</si>
  <si>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</si>
  <si>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</si>
  <si>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</si>
  <si>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</si>
  <si>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</si>
  <si>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</si>
  <si>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</si>
  <si>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</si>
  <si>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</si>
  <si>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</si>
  <si>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</si>
  <si>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</si>
  <si>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</si>
  <si>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</si>
  <si>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</si>
  <si>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</si>
  <si>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</si>
  <si>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</si>
  <si>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</si>
  <si>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</si>
  <si>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</si>
  <si>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</si>
  <si>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</si>
  <si>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</si>
  <si>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</si>
  <si>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</si>
  <si>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</si>
  <si>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</si>
  <si>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</si>
  <si>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</si>
  <si>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</si>
  <si>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</si>
  <si>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</si>
  <si>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</si>
  <si>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</si>
  <si>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</si>
  <si>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</si>
  <si>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</si>
  <si>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</si>
  <si>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</si>
  <si>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</si>
  <si>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</si>
  <si>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</si>
  <si>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</si>
  <si>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</si>
  <si>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</si>
  <si>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</si>
  <si>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</si>
  <si>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</si>
  <si>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</si>
  <si>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</si>
  <si>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</si>
  <si>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</si>
  <si>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</si>
  <si>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</si>
  <si>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</si>
  <si>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</si>
  <si>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</si>
  <si>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</si>
  <si>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</si>
  <si>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</si>
  <si>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</si>
  <si>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</si>
  <si>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</si>
  <si>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</si>
  <si>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</si>
  <si>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</si>
  <si>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</si>
  <si>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</si>
  <si>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</si>
  <si>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</si>
  <si>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</si>
  <si>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</si>
  <si>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</si>
  <si>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</si>
  <si>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</si>
  <si>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</si>
  <si>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</si>
  <si>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</si>
  <si>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</si>
  <si>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</si>
  <si>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</si>
  <si>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</si>
  <si>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</si>
  <si>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</si>
  <si>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</si>
  <si>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</si>
  <si>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</si>
  <si>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</si>
  <si>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</si>
  <si>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</si>
  <si>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</si>
  <si>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</si>
  <si>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</si>
  <si>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</si>
  <si>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</si>
  <si>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</si>
  <si>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</si>
  <si>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</si>
  <si>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</si>
  <si>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</si>
  <si>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</si>
  <si>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</si>
  <si>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</si>
  <si>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</si>
  <si>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</si>
  <si>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</si>
  <si>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</si>
  <si>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</si>
  <si>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</si>
  <si>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</si>
  <si>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</si>
  <si>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</si>
  <si>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</si>
  <si>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</si>
  <si>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</si>
  <si>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</si>
  <si>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</si>
  <si>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</si>
  <si>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</si>
  <si>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</si>
  <si>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</si>
  <si>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</si>
  <si>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</si>
  <si>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</si>
  <si>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</si>
  <si>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</si>
  <si>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</si>
  <si>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</si>
  <si>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</si>
  <si>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</si>
  <si>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</si>
  <si>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</si>
  <si>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</si>
  <si>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</si>
  <si>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</si>
  <si>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</si>
  <si>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</si>
  <si>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</si>
  <si>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</si>
  <si>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</si>
  <si>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</si>
  <si>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</si>
  <si>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</si>
  <si>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</si>
  <si>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</si>
  <si>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</si>
  <si>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</si>
  <si>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</si>
  <si>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</si>
  <si>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</si>
  <si>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</si>
  <si>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</si>
  <si>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</si>
  <si>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</si>
  <si>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</si>
  <si>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</si>
  <si>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</si>
  <si>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</si>
  <si>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</si>
  <si>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</si>
  <si>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</si>
  <si>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</si>
  <si>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</si>
  <si>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</si>
  <si>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</si>
  <si>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</si>
  <si>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</si>
  <si>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</si>
  <si>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</si>
  <si>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</si>
  <si>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</si>
  <si>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</si>
  <si>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</si>
  <si>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</si>
  <si>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</si>
  <si>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</si>
  <si>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</si>
  <si>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</si>
  <si>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</si>
  <si>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</si>
  <si>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</si>
  <si>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</si>
  <si>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</si>
  <si>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</si>
  <si>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</si>
  <si>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</si>
  <si>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</si>
  <si>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</si>
  <si>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</si>
  <si>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</si>
  <si>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</si>
  <si>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</si>
  <si>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</si>
  <si>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</si>
  <si>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</si>
  <si>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</si>
  <si>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</si>
  <si>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</si>
  <si>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</si>
  <si>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</si>
  <si>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</si>
  <si>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</si>
  <si>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</si>
  <si>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</si>
  <si>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</si>
  <si>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</si>
  <si>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</si>
  <si>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</si>
  <si>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</si>
  <si>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</si>
  <si>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</si>
  <si>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</si>
  <si>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</si>
  <si>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</si>
  <si>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</si>
  <si>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</si>
  <si>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</si>
  <si>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</si>
  <si>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</si>
  <si>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</si>
  <si>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</si>
  <si>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</si>
  <si>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</si>
  <si>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</si>
  <si>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</si>
  <si>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</si>
  <si>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</si>
  <si>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</si>
  <si>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</si>
  <si>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</si>
  <si>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</si>
  <si>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</si>
  <si>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</si>
  <si>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</si>
  <si>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</si>
  <si>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</si>
  <si>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</si>
  <si>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</si>
  <si>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</si>
  <si>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</si>
  <si>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</si>
  <si>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</si>
  <si>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</si>
  <si>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</si>
  <si>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</si>
  <si>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</si>
  <si>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</si>
  <si>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TRANSFERENCIAS DEL EXTERIOR</t>
  </si>
  <si>
    <t>CONSTRUCCIÓN EN BIENES NO CAPITALIZABLES</t>
  </si>
  <si>
    <t>RESULTADO DEL EJERCICIO (AHORRO/DESAHORRO)</t>
  </si>
  <si>
    <t>INCENTIVOS DERIVADOS DE LA COLABORACIÓN FISCAL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</si>
  <si>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</si>
  <si>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</si>
  <si>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</si>
  <si>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</si>
  <si>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</si>
  <si>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</si>
  <si>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</si>
  <si>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DEL SALTO, JALISCO</t>
  </si>
  <si>
    <t>LIC. RICARDO ZAID SANTILLAN CORTES</t>
  </si>
  <si>
    <t>LIC. JAIME ISMAEL DIAZ BRAMBILA</t>
  </si>
  <si>
    <t>ENCARGADO DE LA HACIENDA MUNICIPAL</t>
  </si>
  <si>
    <t>AL 30 DE JUNIO 2021</t>
  </si>
  <si>
    <t>PRESIDENTE MUNICIPAL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</si>
</sst>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13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33" borderId="23" xfId="0" applyNumberFormat="1" applyFont="1" applyFill="1" applyBorder="1" applyAlignment="1" quotePrefix="1">
      <alignment horizontal="center" vertical="center"/>
    </xf>
    <xf numFmtId="0" fontId="49" fillId="33" borderId="24" xfId="0" applyNumberFormat="1" applyFont="1" applyFill="1" applyBorder="1" applyAlignment="1" quotePrefix="1">
      <alignment horizontal="center" vertical="center"/>
    </xf>
    <xf numFmtId="165" fontId="48" fillId="0" borderId="0" xfId="0" applyNumberFormat="1" applyFont="1" applyAlignment="1">
      <alignment/>
    </xf>
    <xf numFmtId="165" fontId="48" fillId="0" borderId="21" xfId="0" applyNumberFormat="1" applyFont="1" applyFill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 shrinkToFit="1"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270</xdr:row>
      <xdr:rowOff>0</xdr:rowOff>
    </xdr:from>
    <xdr:to>
      <xdr:col>3</xdr:col>
      <xdr:colOff>419100</xdr:colOff>
      <xdr:row>277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6530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7"/>
  <sheetViews>
    <sheetView tabSelected="1" zoomScale="90" zoomScaleNormal="90" zoomScalePageLayoutView="0" workbookViewId="0" topLeftCell="A253">
      <selection activeCell="O17" sqref="O17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7.140625" style="24" customWidth="1"/>
    <col min="16" max="16" width="15.8515625" style="24" bestFit="1" customWidth="1"/>
    <col min="17" max="17" width="11.421875" style="1" customWidth="1"/>
    <col min="18" max="18" width="15.8515625" style="1" bestFit="1" customWidth="1"/>
    <col min="19" max="16384" width="11.421875" style="1" customWidth="1"/>
  </cols>
  <sheetData>
    <row r="1" spans="1:16" ht="16.5" customHeight="1">
      <c r="A1" s="49" t="s">
        <v>400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ht="16.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ht="16.5" customHeight="1">
      <c r="A3" s="52" t="s">
        <v>404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4">
        <v>2021</v>
      </c>
      <c r="P6" s="45">
        <v>2020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3">
        <f>O10+O20+O27+O30+O37+O43+O54+O60</f>
        <v>134285307.49999997</v>
      </c>
      <c r="P9" s="33">
        <f>P10+P20+P27+P30+P37+P43+P54+P60</f>
        <v>116841235.38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3">
        <f>SUM(O11:O18)</f>
        <v>81211695.66</v>
      </c>
      <c r="P10" s="33">
        <f>SUM(P11:P18)</f>
        <v>61542807.91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74921376.21</v>
      </c>
      <c r="P12" s="28">
        <v>60085932.79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1176147.45</v>
      </c>
      <c r="P17" s="28">
        <v>1456875.12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5114172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3">
        <f>SUM(O21:O25)</f>
        <v>0</v>
      </c>
      <c r="P20" s="33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3">
        <f>O28</f>
        <v>0</v>
      </c>
      <c r="P27" s="33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3">
        <f>SUM(O31:O35)</f>
        <v>41434755.63</v>
      </c>
      <c r="P30" s="33">
        <f>SUM(P31:P35)</f>
        <v>43774677.83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2472109.62</v>
      </c>
      <c r="P31" s="28">
        <v>0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1322801.52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30757927.85</v>
      </c>
      <c r="P33" s="28">
        <v>43774677.83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122427.11</v>
      </c>
      <c r="P34" s="28">
        <v>0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6759489.53</v>
      </c>
      <c r="P35" s="28"/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3">
        <f>SUM(O38:O41)</f>
        <v>3500313.13</v>
      </c>
      <c r="P37" s="33">
        <f>SUM(P38:P41)</f>
        <v>3762040.17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3244338.37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255974.76</v>
      </c>
      <c r="P41" s="28">
        <v>3762040.17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3">
        <f>SUM(O44:O52)</f>
        <v>401385.82</v>
      </c>
      <c r="P43" s="33">
        <f>SUM(P44:P52)</f>
        <v>7761709.47</v>
      </c>
    </row>
    <row r="44" spans="1:16" ht="12.75">
      <c r="A44" s="20" t="s">
        <v>63</v>
      </c>
      <c r="B44" s="21" t="s">
        <v>392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308867.24</v>
      </c>
      <c r="P45" s="28">
        <v>0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92518.58</v>
      </c>
      <c r="P52" s="28">
        <v>7761709.47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3">
        <f>SUM(O55:O58)</f>
        <v>6372</v>
      </c>
      <c r="P54" s="33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6372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3">
        <f>SUM(O61:O62)</f>
        <v>7730785.26</v>
      </c>
      <c r="P60" s="33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7730785.26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3">
        <f>O66+O72</f>
        <v>214885920.67</v>
      </c>
      <c r="P65" s="33">
        <f>P66+P72</f>
        <v>223474397.54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3">
        <f>SUM(O67:O70)</f>
        <v>214885762.85</v>
      </c>
      <c r="P66" s="33">
        <f>SUM(P67:P70)</f>
        <v>223474397.54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129697699.67</v>
      </c>
      <c r="P67" s="28">
        <v>125127342.59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71367486.9</v>
      </c>
      <c r="P68" s="28">
        <v>85640984.28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13820576.28</v>
      </c>
      <c r="P69" s="28">
        <v>12706070.67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3">
        <f>SUM(O73:O78)</f>
        <v>157.82</v>
      </c>
      <c r="P72" s="33">
        <f>SUM(P73:P78)</f>
        <v>0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157.82</v>
      </c>
      <c r="P76" s="28">
        <v>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1" t="s">
        <v>389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3">
        <f>O81+O85+O92+O93+O96</f>
        <v>696870.44</v>
      </c>
      <c r="P80" s="33">
        <f>P81+P85+P92+P93+P96</f>
        <v>0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3">
        <f>SUM(O82:O83)</f>
        <v>696870.44</v>
      </c>
      <c r="P81" s="33">
        <f>SUM(P82:P83)</f>
        <v>0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0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696870.44</v>
      </c>
      <c r="P83" s="28">
        <v>0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3">
        <f>SUM(O86:O90)</f>
        <v>0</v>
      </c>
      <c r="P85" s="33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3">
        <v>0</v>
      </c>
      <c r="P92" s="34">
        <v>0</v>
      </c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3">
        <f>O94</f>
        <v>0</v>
      </c>
      <c r="P93" s="33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3">
        <f>SUM(O97:O103)</f>
        <v>0</v>
      </c>
      <c r="P96" s="33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8" ht="12.75">
      <c r="A105" s="32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3">
        <f>O9+O65+O80</f>
        <v>349868098.60999995</v>
      </c>
      <c r="P105" s="33">
        <f>P9+P65+P80</f>
        <v>340315632.91999996</v>
      </c>
      <c r="R105" s="46"/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3">
        <f>O109+O117+O128</f>
        <v>231990299.25</v>
      </c>
      <c r="P108" s="33">
        <f>P109+P117+P128</f>
        <v>186162337.93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3">
        <f>SUM(O110:O115)</f>
        <v>93385412.94000001</v>
      </c>
      <c r="P109" s="33">
        <f>SUM(P110:P115)</f>
        <v>89556321.14</v>
      </c>
    </row>
    <row r="110" spans="1:18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74739448.04</v>
      </c>
      <c r="P110" s="47">
        <v>86075851.12</v>
      </c>
      <c r="R110" s="46"/>
    </row>
    <row r="111" spans="1:18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13124008.19</v>
      </c>
      <c r="P111" s="47">
        <v>3147745.63</v>
      </c>
      <c r="R111" s="46"/>
    </row>
    <row r="112" spans="1:18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5312225.12</v>
      </c>
      <c r="P112" s="47">
        <v>0</v>
      </c>
      <c r="R112" s="46"/>
    </row>
    <row r="113" spans="1:18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47">
        <v>0</v>
      </c>
      <c r="R113" s="46"/>
    </row>
    <row r="114" spans="1:18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135767.59</v>
      </c>
      <c r="P114" s="47">
        <v>332724.39</v>
      </c>
      <c r="R114" s="46"/>
    </row>
    <row r="115" spans="1:18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73964</v>
      </c>
      <c r="P115" s="28">
        <v>0</v>
      </c>
      <c r="R115" s="46"/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3">
        <f>SUM(O118:O126)</f>
        <v>63661596.18000001</v>
      </c>
      <c r="P117" s="33">
        <f>SUM(P118:P126)</f>
        <v>31175368.09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6858020.6</v>
      </c>
      <c r="P118" s="28">
        <v>4512041.6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6447085.65</v>
      </c>
      <c r="P119" s="28">
        <v>972880.64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1984158.24</v>
      </c>
      <c r="P120" s="28"/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14457665.93</v>
      </c>
      <c r="P121" s="28">
        <v>4452122.56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2646648.96</v>
      </c>
      <c r="P122" s="28">
        <v>1924096.47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20799060.46</v>
      </c>
      <c r="P123" s="28">
        <v>16690040.77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1338618.85</v>
      </c>
      <c r="P124" s="28">
        <v>1584449.92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74615.26</v>
      </c>
      <c r="P125" s="28">
        <v>7076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9055722.23</v>
      </c>
      <c r="P126" s="28">
        <v>1032660.13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3">
        <f>SUM(O129:O137)</f>
        <v>74943290.13</v>
      </c>
      <c r="P128" s="33">
        <f>SUM(P129:P137)</f>
        <v>65430648.699999996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25151777.53</v>
      </c>
      <c r="P129" s="28">
        <v>29801728.04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13248681.32</v>
      </c>
      <c r="P130" s="28">
        <v>8127806.25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3058430.57</v>
      </c>
      <c r="P131" s="28">
        <v>1450472.9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365650.17</v>
      </c>
      <c r="P132" s="28">
        <v>1640954.51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29006625.14</v>
      </c>
      <c r="P133" s="28">
        <v>23175093.39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706002.13</v>
      </c>
      <c r="P134" s="28">
        <v>709386.66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598496.77</v>
      </c>
      <c r="P135" s="28"/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202265.39</v>
      </c>
      <c r="P136" s="28">
        <v>478791.45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2605361.11</v>
      </c>
      <c r="P137" s="28">
        <v>46415.5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3">
        <f>O140+O144+O148+O152+O158+O163+O167+O170+O177</f>
        <v>20686804.52</v>
      </c>
      <c r="P139" s="33">
        <f>P140+P144+P148+P152+P158+P163+P167+P170+P177</f>
        <v>4332496.43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3">
        <f>SUM(O141:O142)</f>
        <v>0</v>
      </c>
      <c r="P140" s="33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3">
        <f>SUM(O145:O146)</f>
        <v>0</v>
      </c>
      <c r="P144" s="33">
        <f>SUM(P145:P146)</f>
        <v>0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3">
        <f>SUM(O149:O150)</f>
        <v>1465031.6</v>
      </c>
      <c r="P148" s="33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1465031.6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3">
        <f>SUM(O153:O156)</f>
        <v>14788726.120000001</v>
      </c>
      <c r="P152" s="33">
        <f>SUM(P153:P156)</f>
        <v>663995.11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9028161.4</v>
      </c>
      <c r="P153" s="28">
        <v>663995.11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34000</v>
      </c>
      <c r="P154" s="28">
        <v>0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1514750.8</v>
      </c>
      <c r="P155" s="28">
        <v>0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4211813.92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3">
        <f>SUM(O159:O161)</f>
        <v>2981672.8</v>
      </c>
      <c r="P158" s="33">
        <f>SUM(P159:P161)</f>
        <v>0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8">
        <v>2981672.8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3">
        <f>SUM(O164:O165)</f>
        <v>1451374</v>
      </c>
      <c r="P163" s="33">
        <f>SUM(P164:P165)</f>
        <v>3668501.32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1451374</v>
      </c>
      <c r="P164" s="28">
        <v>3668501.32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3">
        <f>O168</f>
        <v>0</v>
      </c>
      <c r="P167" s="33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3">
        <f>SUM(O171:O175)</f>
        <v>0</v>
      </c>
      <c r="P170" s="33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3">
        <f>SUM(O178:O179)</f>
        <v>0</v>
      </c>
      <c r="P177" s="33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3">
        <f>O182+O186+O190</f>
        <v>2155018.2800000003</v>
      </c>
      <c r="P181" s="33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3">
        <f>SUM(O183:O184)</f>
        <v>2068611.32</v>
      </c>
      <c r="P182" s="33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2068611.32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3">
        <f>SUM(O187:O188)</f>
        <v>0</v>
      </c>
      <c r="P186" s="33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3">
        <f>SUM(O191:O192)</f>
        <v>86406.96</v>
      </c>
      <c r="P190" s="33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86406.96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3">
        <f>O195+O199+O203+O207+O210</f>
        <v>4623287.62</v>
      </c>
      <c r="P194" s="33">
        <f>P195+P199+P203+P207+P210</f>
        <v>5386192.25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3">
        <f>SUM(O196:O197)</f>
        <v>4623287.62</v>
      </c>
      <c r="P195" s="33">
        <f>SUM(P196:P197)</f>
        <v>5386192.25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4623287.62</v>
      </c>
      <c r="P196" s="28">
        <v>5386192.25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3">
        <f>SUM(O200:O201)</f>
        <v>0</v>
      </c>
      <c r="P199" s="33">
        <f>SUM(P200:P201)</f>
        <v>0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3">
        <f>SUM(O204:O205)</f>
        <v>0</v>
      </c>
      <c r="P203" s="33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3">
        <f>O208</f>
        <v>0</v>
      </c>
      <c r="P207" s="33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3">
        <f>SUM(O211:O212)</f>
        <v>0</v>
      </c>
      <c r="P210" s="33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3">
        <f>O215+O224+O228+O235+O238+O241</f>
        <v>0</v>
      </c>
      <c r="P214" s="33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3">
        <f>SUM(O216:O223)</f>
        <v>0</v>
      </c>
      <c r="P215" s="33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0" t="s">
        <v>388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3">
        <f>SUM(O225:O226)</f>
        <v>0</v>
      </c>
      <c r="P224" s="33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3">
        <f>SUM(O229:O233)</f>
        <v>0</v>
      </c>
      <c r="P228" s="33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3">
        <f>O236</f>
        <v>0</v>
      </c>
      <c r="P235" s="33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3">
        <f>O239</f>
        <v>0</v>
      </c>
      <c r="P238" s="33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3">
        <f>SUM(O242:O249)</f>
        <v>0</v>
      </c>
      <c r="P241" s="33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39">
        <f>SUM(O252:O253)</f>
        <v>0</v>
      </c>
      <c r="P251" s="39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0</v>
      </c>
      <c r="P252" s="28">
        <v>0</v>
      </c>
    </row>
    <row r="253" spans="1:16" ht="12.75">
      <c r="A253" s="20">
        <v>5611</v>
      </c>
      <c r="B253" s="21" t="s">
        <v>390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8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3">
        <f>O108+O139+O181+O194+O214+O251</f>
        <v>259455409.67000002</v>
      </c>
      <c r="P254" s="33">
        <f>P108+P139+P181+P194+P214+P251</f>
        <v>195881026.61</v>
      </c>
      <c r="R254" s="46"/>
    </row>
    <row r="255" spans="1:16" ht="12.75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35"/>
      <c r="P255" s="36"/>
    </row>
    <row r="256" spans="1:16" ht="12.75">
      <c r="A256" s="20"/>
      <c r="B256" s="19" t="s">
        <v>393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20" t="s">
        <v>394</v>
      </c>
      <c r="B257" s="21" t="s">
        <v>395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8" ht="12.75">
      <c r="A258" s="20" t="s">
        <v>396</v>
      </c>
      <c r="B258" s="21" t="s">
        <v>397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>
        <v>90412688.74</v>
      </c>
      <c r="P258" s="28">
        <v>0</v>
      </c>
      <c r="R258" s="46"/>
    </row>
    <row r="259" spans="1:16" ht="12.75">
      <c r="A259" s="20" t="s">
        <v>398</v>
      </c>
      <c r="B259" s="21" t="s">
        <v>399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7">
        <v>0</v>
      </c>
      <c r="P259" s="28">
        <v>0</v>
      </c>
    </row>
    <row r="260" spans="1:16" ht="12.75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7"/>
      <c r="P260" s="28"/>
    </row>
    <row r="261" spans="1:18" ht="12.75">
      <c r="A261" s="8"/>
      <c r="B261" s="9" t="s">
        <v>391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33">
        <f>O105-O254</f>
        <v>90412688.93999994</v>
      </c>
      <c r="P261" s="33">
        <f>P105-P254</f>
        <v>144434606.30999994</v>
      </c>
      <c r="R261" s="46"/>
    </row>
    <row r="262" spans="1:16" ht="13.5" customHeight="1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29"/>
      <c r="P262" s="30"/>
    </row>
    <row r="267" spans="1:16" ht="12.75">
      <c r="A267" s="6"/>
      <c r="B267" s="12"/>
      <c r="C267" s="12"/>
      <c r="D267" s="14"/>
      <c r="E267" s="12"/>
      <c r="F267" s="12"/>
      <c r="H267" s="6"/>
      <c r="I267" s="6"/>
      <c r="J267" s="38"/>
      <c r="K267" s="6"/>
      <c r="L267" s="6"/>
      <c r="N267" s="12"/>
      <c r="O267" s="37"/>
      <c r="P267" s="31"/>
    </row>
    <row r="268" spans="2:16" ht="12.75">
      <c r="B268" s="56" t="s">
        <v>401</v>
      </c>
      <c r="C268" s="56"/>
      <c r="D268" s="56"/>
      <c r="E268" s="56"/>
      <c r="F268" s="56"/>
      <c r="J268" s="13"/>
      <c r="N268" s="56" t="s">
        <v>402</v>
      </c>
      <c r="O268" s="56"/>
      <c r="P268" s="56"/>
    </row>
    <row r="269" spans="2:16" ht="12.75">
      <c r="B269" s="57" t="s">
        <v>405</v>
      </c>
      <c r="C269" s="57"/>
      <c r="D269" s="57"/>
      <c r="E269" s="57"/>
      <c r="F269" s="57"/>
      <c r="J269" s="13"/>
      <c r="N269" s="57" t="s">
        <v>403</v>
      </c>
      <c r="O269" s="57"/>
      <c r="P269" s="57"/>
    </row>
    <row r="270" ht="15">
      <c r="B270" t="s">
        <v>385</v>
      </c>
    </row>
    <row r="274" spans="6:14" ht="12.75">
      <c r="F274" s="55"/>
      <c r="G274" s="55"/>
      <c r="H274" s="55"/>
      <c r="I274" s="55"/>
      <c r="J274" s="55"/>
      <c r="K274" s="55"/>
      <c r="L274" s="55"/>
      <c r="M274" s="55"/>
      <c r="N274" s="55"/>
    </row>
    <row r="275" spans="6:14" ht="12.75">
      <c r="F275" s="55"/>
      <c r="G275" s="55"/>
      <c r="H275" s="55"/>
      <c r="I275" s="55"/>
      <c r="J275" s="55"/>
      <c r="K275" s="55"/>
      <c r="L275" s="55"/>
      <c r="M275" s="55"/>
      <c r="N275" s="55"/>
    </row>
    <row r="276" spans="6:14" ht="12.75">
      <c r="F276" s="55"/>
      <c r="G276" s="55"/>
      <c r="H276" s="55"/>
      <c r="I276" s="55"/>
      <c r="J276" s="55"/>
      <c r="K276" s="55"/>
      <c r="L276" s="55"/>
      <c r="M276" s="55"/>
      <c r="N276" s="55"/>
    </row>
    <row r="277" spans="6:14" ht="12.75">
      <c r="F277" s="55"/>
      <c r="G277" s="55"/>
      <c r="H277" s="55"/>
      <c r="I277" s="55"/>
      <c r="J277" s="55"/>
      <c r="K277" s="55"/>
      <c r="L277" s="55"/>
      <c r="M277" s="55"/>
      <c r="N277" s="55"/>
    </row>
  </sheetData>
  <sheetProtection/>
  <mergeCells count="8">
    <mergeCell ref="A1:P1"/>
    <mergeCell ref="A2:P2"/>
    <mergeCell ref="A3:P3"/>
    <mergeCell ref="F274:N277"/>
    <mergeCell ref="B268:F268"/>
    <mergeCell ref="B269:F269"/>
    <mergeCell ref="N268:P268"/>
    <mergeCell ref="N269:P269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JOSE MANUEL</cp:lastModifiedBy>
  <cp:lastPrinted>2015-03-05T19:39:30Z</cp:lastPrinted>
  <dcterms:created xsi:type="dcterms:W3CDTF">2010-12-03T18:40:30Z</dcterms:created>
  <dcterms:modified xsi:type="dcterms:W3CDTF">2021-10-19T20:22:17Z</dcterms:modified>
  <cp:category/>
  <cp:version/>
  <cp:contentType/>
  <cp:contentStatus/>
</cp:coreProperties>
</file>