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élix\Desktop\PAGINA WEB\CIMTRA\Bloque de Gastos\6. Ejercicios de gasto municipal\6.1\Octubre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53" i="1" l="1"/>
  <c r="AX477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<sst xmlns="http://schemas.openxmlformats.org/spreadsheetml/2006/main" count="1085" uniqueCount="1066">
  <si>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</si>
  <si>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</si>
  <si>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</si>
  <si>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</si>
  <si>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</si>
  <si>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</si>
  <si>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</si>
  <si>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</si>
  <si>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</si>
  <si>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</si>
  <si>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</si>
  <si>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</si>
  <si>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</si>
  <si>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</si>
  <si>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</si>
  <si>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</si>
  <si>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</si>
  <si>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</si>
  <si>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</si>
  <si>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</si>
  <si>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</si>
  <si>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</si>
  <si>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</si>
  <si>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</si>
  <si>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</si>
  <si>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</si>
  <si>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</si>
  <si>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</si>
  <si>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</si>
  <si>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</si>
  <si>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</si>
  <si>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</si>
  <si>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</si>
  <si>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</si>
  <si>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</si>
  <si>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</si>
  <si>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</si>
  <si>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</si>
  <si>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</si>
  <si>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</si>
  <si>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</si>
  <si>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</si>
  <si>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</si>
  <si>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</si>
  <si>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</si>
  <si>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</si>
  <si>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</si>
  <si>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</si>
  <si>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</si>
  <si>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</si>
  <si>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</si>
  <si>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</si>
  <si>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</si>
  <si>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</si>
  <si>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</si>
  <si>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</si>
  <si>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</si>
  <si>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</si>
  <si>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</si>
  <si>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</si>
  <si>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</si>
  <si>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</si>
  <si>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</si>
  <si>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</si>
  <si>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</si>
  <si>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</si>
  <si>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</si>
  <si>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</si>
  <si>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</si>
  <si>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</si>
  <si>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</si>
  <si>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</si>
  <si>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</si>
  <si>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</si>
  <si>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</si>
  <si>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</si>
  <si>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</si>
  <si>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</si>
  <si>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</si>
  <si>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</si>
  <si>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</si>
  <si>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</si>
  <si>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</si>
  <si>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</si>
  <si>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</si>
  <si>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</si>
  <si>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</si>
  <si>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</si>
  <si>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</si>
  <si>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</si>
  <si>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</si>
  <si>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</si>
  <si>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</si>
  <si>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</si>
  <si>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</si>
  <si>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</si>
  <si>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</si>
  <si>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</si>
  <si>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</si>
  <si>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</si>
  <si>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</si>
  <si>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</si>
  <si>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</si>
  <si>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</si>
  <si>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</si>
  <si>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</si>
  <si>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</si>
  <si>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</si>
  <si>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</si>
  <si>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</si>
  <si>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</si>
  <si>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</si>
  <si>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</si>
  <si>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</si>
  <si>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</si>
  <si>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</si>
  <si>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</si>
  <si>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</si>
  <si>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</si>
  <si>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</si>
  <si>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</si>
  <si>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</si>
  <si>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</si>
  <si>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</si>
  <si>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</si>
  <si>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</si>
  <si>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</si>
  <si>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</si>
  <si>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</si>
  <si>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</si>
  <si>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</si>
  <si>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</si>
  <si>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</si>
  <si>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</si>
  <si>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</si>
  <si>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</si>
  <si>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</si>
  <si>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</si>
  <si>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</si>
  <si>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</si>
  <si>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</si>
  <si>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</si>
  <si>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</si>
  <si>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</si>
  <si>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</si>
  <si>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</si>
  <si>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</si>
  <si>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</si>
  <si>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</si>
  <si>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</si>
  <si>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</si>
  <si>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</si>
  <si>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</si>
  <si>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</si>
  <si>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</si>
  <si>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</si>
  <si>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</si>
  <si>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</si>
  <si>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</si>
  <si>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</si>
  <si>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</si>
  <si>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</si>
  <si>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</si>
  <si>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</si>
  <si>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</si>
  <si>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</si>
  <si>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</si>
  <si>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</si>
  <si>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</si>
  <si>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</si>
  <si>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</si>
  <si>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</si>
  <si>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</si>
  <si>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</si>
  <si>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</si>
  <si>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</si>
  <si>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</si>
  <si>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</si>
  <si>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</si>
  <si>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</si>
  <si>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</si>
  <si>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</si>
  <si>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</si>
  <si>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</si>
  <si>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</si>
  <si>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</si>
  <si>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</si>
  <si>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</si>
  <si>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</si>
  <si>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</si>
  <si>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</si>
  <si>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</si>
  <si>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</si>
  <si>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</si>
  <si>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</si>
  <si>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</si>
  <si>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</si>
  <si>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</si>
  <si>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</si>
  <si>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</si>
  <si>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</si>
  <si>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</si>
  <si>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</si>
  <si>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</si>
  <si>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</si>
  <si>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</si>
  <si>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</si>
  <si>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</si>
  <si>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</si>
  <si>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</si>
  <si>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</si>
  <si>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</si>
  <si>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</si>
  <si>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</si>
  <si>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</si>
  <si>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</si>
  <si>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</si>
  <si>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</si>
  <si>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</si>
  <si>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</si>
  <si>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</si>
  <si>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</si>
  <si>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</si>
  <si>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</si>
  <si>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</si>
  <si>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</si>
  <si>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</si>
  <si>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</si>
  <si>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</si>
  <si>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</si>
  <si>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</si>
  <si>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</si>
  <si>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</si>
  <si>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</si>
  <si>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</si>
  <si>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</si>
  <si>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</si>
  <si>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</si>
  <si>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</si>
  <si>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</si>
  <si>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</si>
  <si>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</si>
  <si>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</si>
  <si>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</si>
  <si>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</si>
  <si>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</si>
  <si>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</si>
  <si>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</si>
  <si>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</si>
  <si>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</si>
  <si>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</si>
  <si>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</si>
  <si>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</si>
  <si>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</si>
  <si>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</si>
  <si>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</si>
  <si>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</si>
  <si>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</si>
  <si>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</si>
  <si>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</si>
  <si>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</si>
  <si>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</si>
  <si>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</si>
  <si>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</si>
  <si>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</si>
  <si>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</si>
  <si>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</si>
  <si>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</si>
  <si>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</si>
  <si>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</si>
  <si>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</si>
  <si>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</si>
  <si>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</si>
  <si>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</si>
  <si>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</si>
  <si>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</si>
  <si>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</si>
  <si>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</si>
  <si>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</si>
  <si>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</si>
  <si>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</si>
  <si>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</si>
  <si>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</si>
  <si>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</si>
  <si>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</si>
  <si>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</si>
  <si>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</si>
  <si>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</si>
  <si>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</si>
  <si>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</si>
  <si>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</si>
  <si>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</si>
  <si>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</si>
  <si>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</si>
  <si>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</si>
  <si>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</si>
  <si>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</si>
  <si>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</si>
  <si>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</si>
  <si>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</si>
  <si>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</si>
  <si>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</si>
  <si>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</si>
  <si>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</si>
  <si>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</si>
  <si>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</si>
  <si>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</si>
  <si>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</si>
  <si>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</si>
  <si>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</si>
  <si>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</si>
  <si>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</si>
  <si>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</si>
  <si>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</si>
  <si>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</si>
  <si>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</si>
  <si>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</si>
  <si>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</si>
  <si>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</si>
  <si>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</si>
  <si>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</si>
  <si>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</si>
  <si>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</si>
  <si>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</si>
  <si>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</si>
  <si>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</si>
  <si>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</si>
  <si>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</si>
  <si>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</si>
  <si>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</si>
  <si>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</si>
  <si>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</si>
  <si>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</si>
  <si>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</si>
  <si>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</si>
  <si>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</si>
  <si>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</si>
  <si>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</si>
  <si>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</si>
  <si>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</si>
  <si>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</si>
  <si>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</si>
  <si>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</si>
  <si>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</si>
  <si>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</si>
  <si>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</si>
  <si>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</si>
  <si>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</si>
  <si>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</si>
  <si>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</si>
  <si>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</si>
  <si>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</si>
  <si>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</si>
  <si>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</si>
  <si>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</si>
  <si>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</si>
  <si>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</si>
  <si>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</si>
  <si>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</si>
  <si>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</si>
  <si>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</si>
  <si>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</si>
  <si>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</si>
  <si>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</si>
  <si>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</si>
  <si>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</si>
  <si>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</si>
  <si>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</si>
  <si>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</si>
  <si>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</si>
  <si>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</si>
  <si>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</si>
  <si>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</si>
  <si>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</si>
  <si>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</si>
  <si>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</si>
  <si>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</si>
  <si>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</si>
  <si>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</si>
  <si>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</si>
  <si>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</si>
  <si>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</si>
  <si>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</si>
  <si>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</si>
  <si>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</si>
  <si>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</si>
  <si>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</si>
  <si>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</si>
  <si>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</si>
  <si>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</si>
  <si>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</si>
  <si>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</si>
  <si>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</si>
  <si>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</si>
  <si>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</si>
  <si>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</si>
  <si>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</si>
  <si>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</si>
  <si>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</si>
  <si>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</si>
  <si>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</si>
  <si>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</si>
  <si>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</si>
  <si>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</si>
  <si>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</si>
  <si>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</si>
  <si>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</si>
  <si>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</si>
  <si>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</si>
  <si>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</si>
  <si>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</si>
  <si>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</si>
  <si>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</si>
  <si>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</si>
  <si>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</si>
  <si>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</si>
  <si>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</si>
  <si>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</si>
  <si>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</si>
  <si>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</si>
  <si>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</si>
  <si>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</si>
  <si>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</si>
  <si>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</si>
  <si>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</si>
  <si>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</si>
  <si>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</si>
  <si>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</si>
  <si>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</si>
  <si>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</si>
  <si>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</si>
  <si>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</si>
  <si>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</si>
  <si>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</si>
  <si>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</si>
  <si>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</si>
  <si>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</si>
  <si>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</si>
  <si>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</si>
  <si>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</si>
  <si>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</si>
  <si>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</si>
  <si>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</si>
  <si>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</si>
  <si>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</si>
  <si>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</si>
  <si>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</si>
  <si>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</si>
  <si>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</si>
  <si>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</si>
  <si>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</si>
  <si>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</si>
  <si>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</si>
  <si>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</si>
  <si>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</si>
  <si>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</si>
  <si>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</si>
  <si>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</si>
  <si>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</si>
  <si>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</si>
  <si>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</si>
  <si>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</si>
  <si>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</si>
  <si>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</si>
  <si>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</si>
  <si>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</si>
  <si>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</si>
  <si>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</si>
  <si>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</si>
  <si>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</si>
  <si>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</si>
  <si>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</si>
  <si>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</si>
  <si>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</si>
  <si>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</si>
  <si>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</si>
  <si>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</si>
  <si>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</si>
  <si>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</si>
  <si>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</si>
  <si>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</si>
  <si>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</si>
  <si>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</si>
  <si>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</si>
  <si>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</si>
  <si>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</si>
  <si>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</si>
  <si>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</si>
  <si>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</si>
  <si>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</si>
  <si>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</si>
  <si>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</si>
  <si>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</si>
  <si>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</si>
  <si>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</si>
  <si>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</si>
  <si>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</si>
  <si>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</si>
  <si>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</si>
  <si>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</si>
  <si>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</si>
  <si>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</si>
  <si>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</si>
  <si>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</si>
  <si>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</si>
  <si>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</si>
  <si>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</si>
  <si>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</si>
  <si>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</si>
  <si>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</si>
  <si>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</si>
  <si>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</si>
  <si>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</si>
  <si>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</si>
  <si>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</si>
  <si>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</si>
  <si>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</si>
  <si>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</si>
  <si>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</si>
  <si>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</si>
  <si>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</si>
  <si>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</si>
  <si>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</si>
  <si>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</si>
  <si>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</si>
  <si>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</si>
  <si>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</si>
  <si>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</si>
  <si>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</si>
  <si>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</si>
  <si>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</si>
  <si>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</si>
  <si>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</si>
  <si>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</si>
  <si>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</si>
  <si>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</si>
  <si>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</si>
  <si>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</si>
  <si>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</si>
  <si>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</si>
  <si>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</si>
  <si>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</si>
  <si>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</si>
  <si>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</si>
  <si>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</si>
  <si>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</si>
  <si>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</si>
  <si>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</si>
  <si>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</si>
  <si>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</si>
  <si>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</si>
  <si>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</si>
  <si>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</si>
  <si>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</si>
  <si>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</si>
  <si>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</si>
  <si>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</si>
  <si>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</si>
  <si>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</si>
  <si>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</si>
  <si>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</si>
  <si>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</si>
  <si>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</si>
  <si>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</si>
  <si>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</si>
  <si>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</si>
  <si>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</si>
  <si>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</si>
  <si>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</si>
  <si>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</si>
  <si>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</si>
  <si>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</si>
  <si>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</si>
  <si>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</si>
  <si>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</si>
  <si>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</si>
  <si>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</si>
  <si>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</si>
  <si>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</si>
  <si>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</si>
  <si>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</si>
  <si>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</si>
  <si>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</si>
  <si>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</si>
  <si>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</si>
  <si>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</si>
  <si>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</si>
  <si>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</si>
  <si>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</si>
  <si>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</si>
  <si>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</si>
  <si>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</si>
  <si>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</si>
  <si>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</si>
  <si>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</si>
  <si>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</si>
  <si>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</si>
  <si>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</si>
  <si>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</si>
  <si>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</si>
  <si>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</si>
  <si>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</si>
  <si>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</si>
  <si>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</si>
  <si>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</si>
  <si>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</si>
  <si>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</si>
  <si>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</si>
  <si>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</si>
  <si>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</si>
  <si>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</si>
  <si>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</si>
  <si>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</si>
  <si>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</si>
  <si>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</si>
  <si>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</si>
  <si>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</si>
  <si>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</si>
  <si>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</si>
  <si>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</si>
  <si>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</si>
  <si>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</si>
  <si>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</si>
  <si>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</si>
  <si>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</si>
  <si>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</si>
  <si>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</si>
  <si>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</si>
  <si>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</si>
  <si>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</si>
  <si>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</si>
  <si>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</si>
  <si>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</si>
  <si>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</si>
  <si>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</si>
  <si>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</si>
  <si>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</si>
  <si>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</si>
  <si>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</si>
  <si>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</si>
  <si>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</si>
  <si>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</si>
  <si>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</si>
  <si>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</si>
  <si>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</si>
  <si>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</si>
  <si>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</si>
  <si>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</si>
  <si>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</si>
  <si>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</si>
  <si>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</si>
  <si>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</si>
  <si>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</si>
  <si>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</si>
  <si>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</si>
  <si>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</si>
  <si>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</si>
  <si>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</si>
  <si>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</si>
  <si>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</si>
  <si>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</si>
  <si>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</si>
  <si>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</si>
  <si>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</si>
  <si>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</si>
  <si>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</si>
  <si>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</si>
  <si>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</si>
  <si>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</si>
  <si>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</si>
  <si>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</si>
  <si>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</si>
  <si>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</si>
  <si>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</si>
  <si>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</si>
  <si>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</si>
  <si>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</si>
  <si>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</si>
  <si>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</si>
  <si>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</si>
  <si>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</si>
  <si>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</si>
  <si>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</si>
  <si>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</si>
  <si>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</si>
  <si>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</si>
  <si>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</si>
  <si>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</si>
  <si>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</si>
  <si>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</si>
  <si>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</si>
  <si>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</si>
  <si>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</si>
  <si>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</si>
  <si>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</si>
  <si>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</si>
  <si>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</si>
  <si>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</si>
  <si>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</si>
  <si>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</si>
  <si>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</si>
  <si>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</si>
  <si>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</si>
  <si>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</si>
  <si>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</si>
  <si>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</si>
  <si>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</si>
  <si>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</si>
  <si>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</si>
  <si>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</si>
  <si>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</si>
  <si>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</si>
  <si>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</si>
  <si>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</si>
  <si>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</si>
  <si>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</si>
  <si>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</si>
  <si>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</si>
  <si>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</si>
  <si>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</si>
  <si>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</si>
  <si>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</si>
  <si>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</si>
  <si>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</si>
  <si>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</si>
  <si>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</si>
  <si>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</si>
  <si>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</si>
  <si>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</si>
  <si>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</si>
  <si>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</si>
  <si>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</si>
  <si>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</si>
  <si>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</si>
  <si>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</si>
  <si>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</si>
  <si>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</si>
  <si>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</si>
  <si>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</si>
  <si>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</si>
  <si>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</si>
  <si>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</si>
  <si>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</si>
  <si>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</si>
  <si>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</si>
  <si>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</si>
  <si>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</si>
  <si>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</si>
  <si>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</si>
  <si>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</si>
  <si>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</si>
  <si>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</si>
  <si>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</si>
  <si>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</si>
  <si>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</si>
  <si>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</si>
  <si>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</si>
  <si>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</si>
  <si>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</si>
  <si>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</si>
  <si>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</si>
  <si>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</si>
  <si>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</si>
  <si>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</si>
  <si>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</si>
  <si>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</si>
  <si>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</si>
  <si>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</si>
  <si>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</si>
  <si>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</si>
  <si>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</si>
  <si>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</si>
  <si>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</si>
  <si>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</si>
  <si>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</si>
  <si>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</si>
  <si>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</si>
  <si>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</si>
  <si>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</si>
  <si>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</si>
  <si>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</si>
  <si>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</si>
  <si>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</si>
  <si>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</si>
  <si>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</si>
  <si>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</si>
  <si>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</si>
  <si>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</si>
  <si>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</si>
  <si>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</si>
  <si>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</si>
  <si>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</si>
  <si>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</si>
  <si>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</si>
  <si>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</si>
  <si>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</si>
  <si>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</si>
  <si>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</si>
  <si>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</si>
  <si>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</si>
  <si>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</si>
  <si>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</si>
  <si>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</si>
  <si>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</si>
  <si>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</si>
  <si>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</si>
  <si>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</si>
  <si>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</si>
  <si>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</si>
  <si>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</si>
  <si>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</si>
  <si>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</si>
  <si>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</si>
  <si>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</si>
  <si>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</si>
  <si>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</si>
  <si>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</si>
  <si>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</si>
  <si>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</si>
  <si>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</si>
  <si>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</si>
  <si>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</si>
  <si>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</si>
  <si>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</si>
  <si>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</si>
  <si>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</si>
  <si>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</si>
  <si>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</si>
  <si>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</si>
  <si>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</si>
  <si>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</si>
  <si>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</si>
  <si>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</si>
  <si>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</si>
  <si>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</si>
  <si>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</si>
  <si>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</si>
  <si>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</si>
  <si>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</si>
  <si>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</si>
  <si>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</si>
  <si>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</si>
  <si>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</si>
  <si>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</si>
  <si>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</si>
  <si>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</si>
  <si>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</si>
  <si>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</si>
  <si>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</si>
  <si>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</si>
  <si>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</si>
  <si>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</si>
  <si>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</si>
  <si>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</si>
  <si>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</si>
  <si>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</si>
  <si>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</si>
  <si>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</si>
  <si>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</si>
  <si>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</si>
  <si>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</si>
  <si>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</si>
  <si>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</si>
  <si>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</si>
  <si>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</si>
  <si>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</si>
  <si>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</si>
  <si>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</si>
  <si>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</si>
  <si>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</si>
  <si>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</si>
  <si>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</si>
  <si>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</si>
  <si>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</si>
  <si>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</si>
  <si>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</si>
  <si>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</si>
  <si>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</si>
  <si>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</si>
  <si>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</si>
  <si>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</si>
  <si>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</si>
  <si>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</si>
  <si>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</si>
  <si>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</si>
  <si>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</si>
  <si>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</si>
  <si>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</si>
  <si>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</si>
  <si>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</si>
  <si>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</si>
  <si>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</si>
  <si>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</si>
  <si>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</si>
  <si>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</si>
  <si>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</si>
  <si>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</si>
  <si>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</si>
  <si>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</si>
  <si>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</si>
  <si>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</si>
  <si>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</si>
  <si>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</si>
  <si>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</si>
  <si>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</si>
  <si>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</si>
  <si>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</si>
  <si>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</si>
  <si>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</si>
  <si>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</si>
  <si>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</si>
  <si>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</si>
  <si>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</si>
  <si>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</si>
  <si>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</si>
  <si>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</si>
  <si>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</si>
  <si>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</si>
  <si>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</si>
  <si>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</si>
  <si>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</si>
  <si>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</si>
  <si>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</si>
  <si>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</si>
  <si>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</si>
  <si>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</si>
  <si>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</si>
  <si>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</si>
  <si>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</si>
  <si>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</si>
  <si>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</si>
  <si>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</si>
  <si>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</si>
  <si>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</si>
  <si>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</si>
  <si>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</si>
  <si>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</si>
  <si>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</si>
  <si>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</si>
  <si>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</si>
  <si>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</si>
  <si>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</si>
  <si>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</si>
  <si>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</si>
  <si>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</si>
  <si>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</si>
  <si>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</si>
  <si>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</si>
  <si>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</si>
  <si>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</si>
  <si>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</si>
  <si>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</si>
  <si>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</si>
  <si>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</si>
  <si>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</si>
  <si>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</si>
  <si>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</si>
  <si>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</si>
  <si>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</si>
  <si>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</si>
  <si>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</si>
  <si>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</si>
  <si>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</si>
  <si>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</si>
  <si>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</si>
  <si>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</si>
  <si>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</si>
  <si>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</si>
  <si>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</si>
  <si>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</si>
  <si>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</si>
  <si>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</si>
  <si>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</si>
  <si>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</si>
  <si>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</si>
  <si>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</si>
  <si>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</si>
  <si>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</si>
  <si>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</si>
  <si>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</si>
  <si>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</si>
  <si>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</si>
  <si>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</si>
  <si>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</si>
  <si>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</si>
  <si>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</si>
  <si>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</si>
  <si>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</si>
  <si>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</si>
  <si>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</si>
  <si>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</si>
  <si>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</si>
  <si>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</si>
  <si>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</si>
  <si>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</si>
  <si>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</si>
  <si>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</si>
  <si>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</si>
  <si>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</si>
  <si>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</si>
  <si>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</si>
  <si>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</si>
  <si>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</si>
  <si>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</si>
  <si>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</si>
  <si>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</si>
  <si>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</si>
  <si>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</si>
  <si>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</si>
  <si>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</si>
  <si>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</si>
  <si>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</si>
  <si>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</si>
  <si>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</si>
  <si>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</si>
  <si>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</si>
  <si>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</si>
  <si>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</si>
  <si>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</si>
  <si>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</si>
  <si>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</si>
  <si>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</si>
  <si>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</si>
  <si>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</si>
  <si>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</si>
  <si>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</si>
  <si>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</si>
  <si>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</si>
  <si>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</si>
  <si>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</si>
  <si>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</si>
  <si>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</si>
  <si>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</si>
  <si>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</si>
  <si>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</si>
  <si>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</si>
  <si>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</si>
  <si>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</si>
  <si>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</si>
  <si>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</si>
  <si>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</si>
  <si>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</si>
  <si>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</si>
  <si>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</si>
  <si>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</si>
  <si>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</si>
  <si>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</si>
  <si>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</si>
  <si>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</si>
  <si>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</si>
  <si>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</si>
  <si>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</si>
  <si>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</si>
  <si>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</si>
  <si>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</si>
  <si>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</si>
  <si>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</si>
  <si>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</si>
  <si>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</si>
  <si>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EL SALTO</t>
  </si>
  <si>
    <t>DEL 1 AL 31 DE OCTUBRE DE 2020</t>
  </si>
  <si>
    <t>LIC. RICARDO ZAID SANTILLÁN CORTÉS</t>
  </si>
  <si>
    <t>LIC. JAIME ISMAEL DÍAZ BRAMBILA</t>
  </si>
  <si>
    <t>PRESIDENTE MUNICIPAL</t>
  </si>
  <si>
    <t>ENCARGADO DE LA HACIENDA MUNICIPAL</t>
  </si>
  <si>
    <t>ASEJ2020-10-16-06-2021-1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</si>
</sst>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4" workbookViewId="0">
      <selection activeCell="B2" sqref="B2:AY2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176369222.03999999</v>
      </c>
      <c r="AY7" s="13">
        <f>AY8+AY29+AY35+AY40+AY72+AY81+AY102+AY114</f>
        <v>174623201.81999999</v>
      </c>
    </row>
    <row r="8" spans="1:51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85574237.349999994</v>
      </c>
      <c r="AY8" s="15">
        <f>AY9+AY11+AY15+AY16+AY17+AY18+AY19+AY25+AY27</f>
        <v>83159805.820000008</v>
      </c>
    </row>
    <row r="9" spans="1:51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10302.93</v>
      </c>
    </row>
    <row r="10" spans="1:51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10302.93</v>
      </c>
    </row>
    <row r="11" spans="1:51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83398295.699999988</v>
      </c>
      <c r="AY11" s="17">
        <f>SUM(AY12:AY14)</f>
        <v>79836519.200000003</v>
      </c>
    </row>
    <row r="12" spans="1:51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46763809.439999998</v>
      </c>
      <c r="AY12" s="20">
        <v>79836519.200000003</v>
      </c>
    </row>
    <row r="13" spans="1:51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36557323.07</v>
      </c>
      <c r="AY13" s="20">
        <v>0</v>
      </c>
    </row>
    <row r="14" spans="1:51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77163.19</v>
      </c>
      <c r="AY14" s="20">
        <v>0</v>
      </c>
    </row>
    <row r="15" spans="1:51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2156827.65</v>
      </c>
      <c r="AY19" s="17">
        <f>SUM(AY20:AY24)</f>
        <v>2078151.49</v>
      </c>
    </row>
    <row r="20" spans="1:51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945415.91</v>
      </c>
      <c r="AY20" s="20">
        <v>2078151.49</v>
      </c>
    </row>
    <row r="21" spans="1:51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1500</v>
      </c>
      <c r="AY21" s="20">
        <v>0</v>
      </c>
    </row>
    <row r="22" spans="1:51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1195323.3</v>
      </c>
      <c r="AY22" s="20">
        <v>0</v>
      </c>
    </row>
    <row r="23" spans="1:51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14588.44</v>
      </c>
      <c r="AY23" s="20">
        <v>0</v>
      </c>
    </row>
    <row r="24" spans="1:51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19114</v>
      </c>
      <c r="AY27" s="17">
        <f>SUM(AY28)</f>
        <v>1234832.2</v>
      </c>
    </row>
    <row r="28" spans="1:51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19114</v>
      </c>
      <c r="AY28" s="20">
        <v>1234832.2</v>
      </c>
    </row>
    <row r="29" spans="1:51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70643974.039999992</v>
      </c>
      <c r="AY40" s="15">
        <f>AY41+AY46+AY47+AY62+AY68+AY70</f>
        <v>78676873.329999998</v>
      </c>
    </row>
    <row r="41" spans="1:51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3641142.4</v>
      </c>
      <c r="AY41" s="17">
        <f>SUM(AY42:AY45)</f>
        <v>4435816.2200000007</v>
      </c>
    </row>
    <row r="42" spans="1:51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2718318.48</v>
      </c>
      <c r="AY42" s="20">
        <v>4435766.9000000004</v>
      </c>
    </row>
    <row r="43" spans="1:51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911795</v>
      </c>
      <c r="AY44" s="20">
        <v>0</v>
      </c>
    </row>
    <row r="45" spans="1:51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11028.92</v>
      </c>
      <c r="AY45" s="20">
        <v>49.32</v>
      </c>
    </row>
    <row r="46" spans="1:51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48189598.389999993</v>
      </c>
      <c r="AY47" s="17">
        <f>SUM(AY48:AY61)</f>
        <v>53264362.140000001</v>
      </c>
    </row>
    <row r="48" spans="1:51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6261851.5</v>
      </c>
      <c r="AY48" s="20">
        <v>0</v>
      </c>
    </row>
    <row r="49" spans="1:51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0</v>
      </c>
    </row>
    <row r="50" spans="1:51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16371.33</v>
      </c>
      <c r="AY50" s="20">
        <v>0</v>
      </c>
    </row>
    <row r="51" spans="1:51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1323227.8899999999</v>
      </c>
      <c r="AY51" s="20">
        <v>0</v>
      </c>
    </row>
    <row r="52" spans="1:51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4795189.5999999996</v>
      </c>
      <c r="AY52" s="20">
        <v>0</v>
      </c>
    </row>
    <row r="53" spans="1:51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694387.4</v>
      </c>
      <c r="AY54" s="20">
        <v>0</v>
      </c>
    </row>
    <row r="55" spans="1:51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111239</v>
      </c>
      <c r="AY55" s="20">
        <v>0</v>
      </c>
    </row>
    <row r="56" spans="1:51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381783.98</v>
      </c>
      <c r="AY56" s="20">
        <v>0</v>
      </c>
    </row>
    <row r="57" spans="1:51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26292554.309999999</v>
      </c>
      <c r="AY57" s="20">
        <v>53264362.140000001</v>
      </c>
    </row>
    <row r="58" spans="1:51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374231</v>
      </c>
      <c r="AY58" s="20">
        <v>0</v>
      </c>
    </row>
    <row r="59" spans="1:51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98659</v>
      </c>
      <c r="AY59" s="20">
        <v>0</v>
      </c>
    </row>
    <row r="60" spans="1:51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5382150.8300000001</v>
      </c>
      <c r="AY60" s="20">
        <v>0</v>
      </c>
    </row>
    <row r="61" spans="1:51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2457952.5499999998</v>
      </c>
      <c r="AY61" s="20">
        <v>0</v>
      </c>
    </row>
    <row r="62" spans="1:51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2475999.04</v>
      </c>
      <c r="AY62" s="17">
        <f>SUM(AY63:AY67)</f>
        <v>658838.9</v>
      </c>
    </row>
    <row r="63" spans="1:51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195383.7</v>
      </c>
      <c r="AY63" s="20">
        <v>658838.9</v>
      </c>
    </row>
    <row r="64" spans="1:51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65162.74</v>
      </c>
      <c r="AY65" s="20">
        <v>0</v>
      </c>
    </row>
    <row r="66" spans="1:51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2215452.6</v>
      </c>
      <c r="AY67" s="20">
        <v>0</v>
      </c>
    </row>
    <row r="68" spans="1:51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17595785.149999999</v>
      </c>
    </row>
    <row r="69" spans="1:51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17595785.149999999</v>
      </c>
    </row>
    <row r="70" spans="1:51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16337234.210000001</v>
      </c>
      <c r="AY70" s="17">
        <f>SUM(AY71)</f>
        <v>2722070.92</v>
      </c>
    </row>
    <row r="71" spans="1:51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16337234.210000001</v>
      </c>
      <c r="AY71" s="20">
        <v>2722070.92</v>
      </c>
    </row>
    <row r="72" spans="1:51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5510896.96</v>
      </c>
      <c r="AY72" s="15">
        <f>AY73+AY76+AY77+AY78+AY80</f>
        <v>4168272.7</v>
      </c>
    </row>
    <row r="73" spans="1:51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4953242.5599999996</v>
      </c>
      <c r="AY73" s="17">
        <f>SUM(AY74:AY75)</f>
        <v>3663826.7</v>
      </c>
    </row>
    <row r="74" spans="1:51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4953242.5599999996</v>
      </c>
      <c r="AY75" s="20">
        <v>3663826.7</v>
      </c>
    </row>
    <row r="76" spans="1:51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557654.4</v>
      </c>
      <c r="AY78" s="17">
        <f>SUM(AY79)</f>
        <v>504446</v>
      </c>
    </row>
    <row r="79" spans="1:51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557654.4</v>
      </c>
      <c r="AY79" s="20">
        <v>504446</v>
      </c>
    </row>
    <row r="80" spans="1:51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1063573.26</v>
      </c>
      <c r="AY81" s="15">
        <f>AY82+AY83+AY85+AY87+AY89+AY91+AY93+AY94+AY100</f>
        <v>2366011.23</v>
      </c>
    </row>
    <row r="82" spans="1:51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2181175.9</v>
      </c>
    </row>
    <row r="84" spans="1:51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2181175.9</v>
      </c>
    </row>
    <row r="85" spans="1:51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1522.65</v>
      </c>
    </row>
    <row r="88" spans="1:51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1522.65</v>
      </c>
    </row>
    <row r="89" spans="1:51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1063573.26</v>
      </c>
      <c r="AY89" s="17">
        <f>SUM(AY90)</f>
        <v>0</v>
      </c>
    </row>
    <row r="90" spans="1:51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1063573.26</v>
      </c>
      <c r="AY90" s="20">
        <v>0</v>
      </c>
    </row>
    <row r="91" spans="1:51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13790.68</v>
      </c>
    </row>
    <row r="95" spans="1:51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13790.68</v>
      </c>
    </row>
    <row r="96" spans="1:51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169522</v>
      </c>
    </row>
    <row r="101" spans="1:51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169522</v>
      </c>
    </row>
    <row r="102" spans="1:51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13576540.43</v>
      </c>
      <c r="AY102" s="15">
        <f>AY103+AY105+AY106+AY108+AY109+AY110+AY111+AY113</f>
        <v>6252238.7400000002</v>
      </c>
    </row>
    <row r="103" spans="1:51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6372</v>
      </c>
      <c r="AY103" s="17">
        <f>SUM(AY104)</f>
        <v>0</v>
      </c>
    </row>
    <row r="104" spans="1:51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6372</v>
      </c>
      <c r="AY104" s="20">
        <v>0</v>
      </c>
    </row>
    <row r="105" spans="1:51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38141</v>
      </c>
    </row>
    <row r="107" spans="1:51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38141</v>
      </c>
    </row>
    <row r="108" spans="1:51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13570168.43</v>
      </c>
      <c r="AY111" s="17">
        <f>SUM(AY112)</f>
        <v>6214097.7400000002</v>
      </c>
    </row>
    <row r="112" spans="1:51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13570168.43</v>
      </c>
      <c r="AY112" s="20">
        <v>6214097.7400000002</v>
      </c>
    </row>
    <row r="113" spans="1:51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407224940.21000004</v>
      </c>
      <c r="AY117" s="13">
        <f>AY118+AY149</f>
        <v>443842194.11999995</v>
      </c>
    </row>
    <row r="118" spans="1:51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407224940.21000004</v>
      </c>
      <c r="AY118" s="15">
        <f>AY119+AY132+AY135+AY140+AY146</f>
        <v>443841194.11999995</v>
      </c>
    </row>
    <row r="119" spans="1:51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251212086.90000004</v>
      </c>
      <c r="AY119" s="17">
        <f>SUM(AY120:AY131)</f>
        <v>276563182</v>
      </c>
    </row>
    <row r="120" spans="1:51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121568874.51000001</v>
      </c>
      <c r="AY120" s="20">
        <v>276563182</v>
      </c>
    </row>
    <row r="121" spans="1:51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3076005.86</v>
      </c>
      <c r="AY121" s="20">
        <v>0</v>
      </c>
    </row>
    <row r="122" spans="1:51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11061880.779999999</v>
      </c>
      <c r="AY122" s="20">
        <v>0</v>
      </c>
    </row>
    <row r="123" spans="1:51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16173879.529999999</v>
      </c>
      <c r="AY123" s="20">
        <v>0</v>
      </c>
    </row>
    <row r="124" spans="1:51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4075189.27</v>
      </c>
      <c r="AY128" s="20">
        <v>0</v>
      </c>
    </row>
    <row r="129" spans="1:51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18565774</v>
      </c>
      <c r="AY129" s="20">
        <v>0</v>
      </c>
    </row>
    <row r="130" spans="1:51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668510.9</v>
      </c>
      <c r="AY130" s="20">
        <v>0</v>
      </c>
    </row>
    <row r="131" spans="1:51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76021972.049999997</v>
      </c>
      <c r="AY131" s="20">
        <v>0</v>
      </c>
    </row>
    <row r="132" spans="1:51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142748600.78</v>
      </c>
      <c r="AY132" s="17">
        <f>SUM(AY133:AY134)</f>
        <v>154688102.03</v>
      </c>
    </row>
    <row r="133" spans="1:51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32988325.91</v>
      </c>
      <c r="AY133" s="20">
        <v>154688102.03</v>
      </c>
    </row>
    <row r="134" spans="1:51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109760274.87</v>
      </c>
      <c r="AY134" s="20">
        <v>0</v>
      </c>
    </row>
    <row r="135" spans="1:51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13264252.529999999</v>
      </c>
      <c r="AY135" s="17">
        <f>SUM(AY136:AY139)</f>
        <v>12589910.09</v>
      </c>
    </row>
    <row r="136" spans="1:51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13264252.529999999</v>
      </c>
      <c r="AY138" s="20">
        <v>12589910.09</v>
      </c>
    </row>
    <row r="139" spans="1:51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1000</v>
      </c>
    </row>
    <row r="150" spans="1:51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1000</v>
      </c>
    </row>
    <row r="151" spans="1:51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1000</v>
      </c>
    </row>
    <row r="152" spans="1:51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7155890.0099999998</v>
      </c>
      <c r="AY161" s="13">
        <f>AY162+AY165+AY171+AY173+AY175</f>
        <v>3334262.58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7155890.0099999998</v>
      </c>
      <c r="AY162" s="15">
        <f>SUM(AY163:AY164)</f>
        <v>3334262.58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7155890.0099999998</v>
      </c>
      <c r="AY164" s="17">
        <v>3334262.58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590750052.25999999</v>
      </c>
      <c r="AY184" s="27">
        <f>AY7+AY117+AY161</f>
        <v>621799658.51999998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460148050.64999998</v>
      </c>
      <c r="AY186" s="13">
        <f>AY187+AY222+AY287</f>
        <v>455358073.26999998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191422798.32000005</v>
      </c>
      <c r="AY187" s="15">
        <f>AY188+AY193+AY198+AY207+AY212+AY219</f>
        <v>206870245.16999999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153597684.13000003</v>
      </c>
      <c r="AY188" s="17">
        <f>SUM(AY189:AY192)</f>
        <v>172151702.22999999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11411840.77</v>
      </c>
      <c r="AY189" s="20">
        <v>0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142185843.36000001</v>
      </c>
      <c r="AY191" s="20">
        <v>172151702.22999999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32891426.739999998</v>
      </c>
      <c r="AY193" s="17">
        <f>SUM(AY194:AY197)</f>
        <v>6295491.25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32891426.739999998</v>
      </c>
      <c r="AY195" s="20">
        <v>6295491.25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4118270.21</v>
      </c>
      <c r="AY198" s="17">
        <f>SUM(AY199:AY206)</f>
        <v>27757602.920000002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62881.43</v>
      </c>
      <c r="AY200" s="20">
        <v>27757602.920000002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10713.3</v>
      </c>
      <c r="AY201" s="20">
        <v>0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4044675.48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807763.38</v>
      </c>
      <c r="AY212" s="17">
        <f>SUM(AY213:AY218)</f>
        <v>665448.77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634681.06000000006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17648.57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1062.5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154371.25</v>
      </c>
      <c r="AY218" s="20">
        <v>665448.77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7653.86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7653.86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96925278.940000013</v>
      </c>
      <c r="AY222" s="15">
        <f>AY223+AY232+AY236+AY246+AY256+AY264+AY267+AY273+AY277</f>
        <v>96372189.640000001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12792755.430000002</v>
      </c>
      <c r="AY223" s="17">
        <f>SUM(AY224:AY231)</f>
        <v>15091532.4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3796883.82</v>
      </c>
      <c r="AY224" s="20">
        <v>15091532.4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309399.71000000002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1058121.9099999999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4983153.22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2456320.37</v>
      </c>
      <c r="AY229" s="20">
        <v>0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17400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171476.4</v>
      </c>
      <c r="AY231" s="20">
        <v>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4052139.7600000002</v>
      </c>
      <c r="AY232" s="17">
        <f>SUM(AY233:AY235)</f>
        <v>3691866.08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3992734.65</v>
      </c>
      <c r="AY233" s="20">
        <v>3691866.08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1570.99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57834.12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21168398.490000002</v>
      </c>
      <c r="AY246" s="17">
        <f>SUM(AY247:AY255)</f>
        <v>16586633.970000001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2541011.9500000002</v>
      </c>
      <c r="AY247" s="20">
        <v>2991.55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2934549.78</v>
      </c>
      <c r="AY248" s="20">
        <v>0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35463.24</v>
      </c>
      <c r="AY249" s="20">
        <v>0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240483.08</v>
      </c>
      <c r="AY250" s="20">
        <v>0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9419.98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8505833.5899999999</v>
      </c>
      <c r="AY252" s="20">
        <v>0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3122694.27</v>
      </c>
      <c r="AY253" s="20">
        <v>0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1726117.25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2052825.35</v>
      </c>
      <c r="AY255" s="20">
        <v>16583642.42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6912733.7300000004</v>
      </c>
      <c r="AY256" s="17">
        <f>SUM(AY257:AY263)</f>
        <v>4546410.83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449582.12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0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1856064.52</v>
      </c>
      <c r="AY259" s="20">
        <v>4546410.83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2714607.35</v>
      </c>
      <c r="AY260" s="20">
        <v>0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883957.26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1008522.48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42070785.520000003</v>
      </c>
      <c r="AY264" s="17">
        <f>SUM(AY265:AY266)</f>
        <v>41447636.460000001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42070785.520000003</v>
      </c>
      <c r="AY265" s="20">
        <v>41447636.460000001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4634413.26</v>
      </c>
      <c r="AY267" s="17">
        <f>SUM(AY268:AY272)</f>
        <v>6596091.4400000004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2263688.81</v>
      </c>
      <c r="AY268" s="20">
        <v>0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1831421.63</v>
      </c>
      <c r="AY269" s="20">
        <v>6596091.4400000004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487731.54</v>
      </c>
      <c r="AY270" s="20">
        <v>0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51571.28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321090.05000000005</v>
      </c>
      <c r="AY273" s="17">
        <f>SUM(AY274:AY276)</f>
        <v>747069.72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37052.720000000001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284037.33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747069.72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4972962.7</v>
      </c>
      <c r="AY277" s="17">
        <f>SUM(AY278:AY286)</f>
        <v>7664948.7400000002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440956.68</v>
      </c>
      <c r="AY278" s="20">
        <v>0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35443</v>
      </c>
      <c r="AY279" s="20">
        <v>0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124482.73</v>
      </c>
      <c r="AY281" s="20">
        <v>0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4281554.29</v>
      </c>
      <c r="AY283" s="20">
        <v>7664948.7400000002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80946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9580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171799973.38999996</v>
      </c>
      <c r="AY287" s="15">
        <f>AY288+AY298+AY308+AY318+AY328+AY338+AY346+AY356+AY362</f>
        <v>152115638.46000001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54755406.32</v>
      </c>
      <c r="AY288" s="17">
        <v>51979854.740000002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53227004</v>
      </c>
      <c r="AY289" s="20">
        <v>51979854.740000002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18499.560000000001</v>
      </c>
      <c r="AY290" s="20">
        <v>0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546661.12</v>
      </c>
      <c r="AY292" s="20">
        <v>0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1636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658297.72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303307.92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27619163.260000002</v>
      </c>
      <c r="AY298" s="17">
        <f>SUM(AY299:AY307)</f>
        <v>16120270.560000001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52200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2376163.14</v>
      </c>
      <c r="AY300" s="20">
        <v>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1282287.44</v>
      </c>
      <c r="AY301" s="20">
        <v>0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4126363.6</v>
      </c>
      <c r="AY303" s="20">
        <v>16120270.560000001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17953847.18</v>
      </c>
      <c r="AY304" s="20">
        <v>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385634.6</v>
      </c>
      <c r="AY305" s="20">
        <v>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1442667.3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5806911.4400000004</v>
      </c>
      <c r="AY308" s="17">
        <f>SUM(AY309:AY317)</f>
        <v>14677532.939999999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2828298.01</v>
      </c>
      <c r="AY309" s="20">
        <v>14677532.939999999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237500</v>
      </c>
      <c r="AY310" s="20">
        <v>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1449521.74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382178.5</v>
      </c>
      <c r="AY312" s="20">
        <v>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6600.4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180000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45170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677642.79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2783571.02</v>
      </c>
      <c r="AY318" s="17">
        <f>SUM(AY319:AY327)</f>
        <v>4808790.04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315988.09000000003</v>
      </c>
      <c r="AY319" s="20">
        <v>4808790.04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1811409.42</v>
      </c>
      <c r="AY322" s="20">
        <v>0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79109.2</v>
      </c>
      <c r="AY323" s="20">
        <v>0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97440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479624.31</v>
      </c>
      <c r="AY325" s="20">
        <v>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68276089.339999989</v>
      </c>
      <c r="AY328" s="17">
        <f>SUM(AY329:AY337)</f>
        <v>51738682.409999996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8036455.4699999997</v>
      </c>
      <c r="AY329" s="20">
        <v>0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1503664.16</v>
      </c>
      <c r="AY330" s="20">
        <v>0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382209.04</v>
      </c>
      <c r="AY331" s="20">
        <v>0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249805.99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3382903.54</v>
      </c>
      <c r="AY333" s="20">
        <v>51738682.409999996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2704234.21</v>
      </c>
      <c r="AY335" s="20">
        <v>0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51742407.329999998</v>
      </c>
      <c r="AY336" s="20">
        <v>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274409.59999999998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2006186.6400000001</v>
      </c>
      <c r="AY338" s="17">
        <f>SUM(AY339:AY345)</f>
        <v>1295624.21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1371559.98</v>
      </c>
      <c r="AY339" s="20">
        <v>1295624.21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183333.33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183333.33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267960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921683.47</v>
      </c>
      <c r="AY346" s="17">
        <f>SUM(AY347:AY355)</f>
        <v>325336.23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2900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777971.07</v>
      </c>
      <c r="AY351" s="20">
        <v>325336.23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71212.399999999994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69600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772953.91999999993</v>
      </c>
      <c r="AY356" s="17">
        <f>SUM(AY357:AY361)</f>
        <v>5333253.43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375714.66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397239.26</v>
      </c>
      <c r="AY358" s="20">
        <v>5333253.43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8858007.9800000004</v>
      </c>
      <c r="AY362" s="17">
        <f>SUM(AY363:AY371)</f>
        <v>5836293.9000000004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75282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1225608</v>
      </c>
      <c r="AY364" s="20">
        <v>0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1962912.84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46081</v>
      </c>
      <c r="AY367" s="20">
        <v>0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6459.5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5541664.6399999997</v>
      </c>
      <c r="AY371" s="20">
        <v>5836293.9000000004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20999230.899999999</v>
      </c>
      <c r="AY372" s="13">
        <f>AY373+AY385+AY391+AY403+AY416+AY423+AY433+AY436+AY447</f>
        <v>36695138.07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2420000</v>
      </c>
      <c r="AY385" s="15">
        <f>AY386+AY390</f>
        <v>2742850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2420000</v>
      </c>
      <c r="AY386" s="17">
        <f>SUM(AY387:AY389)</f>
        <v>2742850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2420000</v>
      </c>
      <c r="AY387" s="20">
        <v>2742850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10300023.65</v>
      </c>
      <c r="AY403" s="15">
        <f>AY404+AY406+AY408+AY414</f>
        <v>20385053.490000002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7138436.6100000003</v>
      </c>
      <c r="AY404" s="17">
        <f>SUM(AY405)</f>
        <v>7839621.8600000003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7138436.6100000003</v>
      </c>
      <c r="AY405" s="20">
        <v>7839621.8600000003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129500</v>
      </c>
      <c r="AY406" s="17">
        <f>SUM(AY407)</f>
        <v>231017.62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129500</v>
      </c>
      <c r="AY407" s="20">
        <v>231017.62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3032087.04</v>
      </c>
      <c r="AY408" s="17">
        <f>SUM(AY409:AY413)</f>
        <v>9779578.5800000001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1032724.84</v>
      </c>
      <c r="AY409" s="20">
        <v>9779578.5800000001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333075.84999999998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1641286.35</v>
      </c>
      <c r="AY411" s="20">
        <v>0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25000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2534835.4300000002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2534835.4300000002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5831477.25</v>
      </c>
      <c r="AY416" s="15">
        <f>AY417+AY419+AY421</f>
        <v>7221875.5800000001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5831477.25</v>
      </c>
      <c r="AY419" s="17">
        <f>SUM(AY420)</f>
        <v>7221875.5800000001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5831477.25</v>
      </c>
      <c r="AY420" s="20">
        <v>7221875.5800000001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2447730</v>
      </c>
      <c r="AY423" s="15">
        <f>AY424+AY428</f>
        <v>6345359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2447730</v>
      </c>
      <c r="AY424" s="17">
        <f>SUM(AY425:AY427)</f>
        <v>6345359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2447730</v>
      </c>
      <c r="AY425" s="20">
        <v>6345359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8034367.7999999998</v>
      </c>
      <c r="AY477" s="13">
        <f>AY478+AY489+AY494+AY499+AY502</f>
        <v>16276558.870000001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8034367.7999999998</v>
      </c>
      <c r="AY478" s="15">
        <f>AY479+AY483</f>
        <v>14477821.41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8034367.7999999998</v>
      </c>
      <c r="AY479" s="17">
        <f>SUM(AY480:AY482)</f>
        <v>14477821.41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8034367.7999999998</v>
      </c>
      <c r="AY480" s="20">
        <v>14477821.41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1798737.46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1798737.46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1798737.46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8740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8740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8740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489190389.34999996</v>
      </c>
      <c r="AY543" s="30">
        <f>AY186+AY372+AY453+AY477+AY507+AY540</f>
        <v>508329770.20999998</v>
      </c>
    </row>
    <row r="544" spans="1:51" ht="16.5" customHeight="1" thickBot="1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101559662.91000003</v>
      </c>
      <c r="AY544" s="31">
        <f>AY184-AY543</f>
        <v>113469888.31</v>
      </c>
    </row>
    <row r="545" spans="2:51" ht="15.75" thickTop="1"/>
    <row r="546" spans="2:51" ht="18.75">
      <c r="B546" s="34" t="s">
        <v>2</v>
      </c>
    </row>
    <row r="547" spans="2:51">
      <c r="B547" s="1"/>
    </row>
    <row r="548" spans="2:51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/>
    <row r="557" spans="2:51" hidden="1"/>
    <row r="558" spans="2:51" hidden="1"/>
    <row r="559" spans="2:51" hidden="1"/>
    <row r="560" spans="2:51" hidden="1"/>
    <row r="561"/>
    <row r="562"/>
    <row r="563"/>
    <row r="564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Félix</cp:lastModifiedBy>
  <cp:lastPrinted>2020-12-02T19:47:29Z</cp:lastPrinted>
  <dcterms:created xsi:type="dcterms:W3CDTF">2020-01-21T01:41:42Z</dcterms:created>
  <dcterms:modified xsi:type="dcterms:W3CDTF">2021-07-28T18:16:29Z</dcterms:modified>
</cp:coreProperties>
</file>