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RES\"/>
    </mc:Choice>
  </mc:AlternateContent>
  <bookViews>
    <workbookView xWindow="0" yWindow="0" windowWidth="20490" windowHeight="7755"/>
  </bookViews>
  <sheets>
    <sheet name="Estadísticas Noviembre 2018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6" i="1" l="1"/>
  <c r="J155" i="1" l="1"/>
  <c r="E54" i="1"/>
  <c r="C23" i="1"/>
  <c r="J215" i="1"/>
  <c r="E214" i="1"/>
  <c r="E213" i="1"/>
  <c r="E212" i="1"/>
  <c r="E211" i="1"/>
  <c r="J187" i="1"/>
  <c r="E187" i="1"/>
  <c r="E186" i="1"/>
  <c r="E185" i="1"/>
  <c r="E184" i="1"/>
  <c r="J158" i="1"/>
  <c r="J157" i="1"/>
  <c r="E157" i="1"/>
  <c r="E156" i="1"/>
  <c r="E155" i="1"/>
  <c r="J100" i="1"/>
  <c r="J61" i="1"/>
  <c r="M48" i="1" s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4" i="1"/>
  <c r="J97" i="1"/>
  <c r="J98" i="1"/>
  <c r="J96" i="1"/>
  <c r="J99" i="1"/>
  <c r="J212" i="1"/>
  <c r="J214" i="1"/>
  <c r="J211" i="1"/>
  <c r="J213" i="1"/>
  <c r="E23" i="1"/>
  <c r="D23" i="1"/>
  <c r="K23" i="1"/>
  <c r="H23" i="1"/>
  <c r="I23" i="1"/>
  <c r="J23" i="1"/>
  <c r="J216" i="1" l="1"/>
  <c r="J189" i="1"/>
  <c r="M58" i="1"/>
  <c r="J102" i="1"/>
  <c r="L23" i="1"/>
  <c r="J160" i="1"/>
  <c r="M53" i="1"/>
  <c r="M44" i="1"/>
  <c r="M47" i="1"/>
  <c r="M50" i="1"/>
  <c r="M57" i="1"/>
  <c r="M60" i="1"/>
  <c r="M52" i="1"/>
  <c r="M46" i="1"/>
  <c r="M59" i="1"/>
  <c r="M55" i="1"/>
  <c r="M51" i="1"/>
  <c r="M49" i="1"/>
  <c r="M45" i="1"/>
  <c r="M56" i="1"/>
  <c r="M54" i="1"/>
  <c r="F23" i="1"/>
  <c r="M61" i="1" l="1"/>
</calcChain>
</file>

<file path=xl/sharedStrings.xml><?xml version="1.0" encoding="utf-8"?>
<sst xmlns="http://schemas.openxmlformats.org/spreadsheetml/2006/main" count="142" uniqueCount="100">
  <si>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</si>
  <si>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</si>
  <si>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</si>
  <si>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</si>
  <si>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</si>
  <si>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</si>
  <si>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</si>
  <si>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</si>
  <si>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</si>
  <si>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</si>
  <si>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</si>
  <si>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</si>
  <si>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</si>
  <si>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</si>
  <si>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</si>
  <si>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</si>
  <si>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</si>
  <si>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</si>
  <si>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</si>
  <si>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</si>
  <si>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</si>
  <si>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</si>
  <si>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</si>
  <si>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</si>
  <si>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</si>
  <si>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</si>
  <si>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</si>
  <si>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</si>
  <si>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</si>
  <si>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</si>
  <si>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</si>
  <si>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</si>
  <si>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</si>
  <si>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</si>
  <si>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</si>
  <si>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</si>
  <si>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</si>
  <si>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</si>
  <si>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</si>
  <si>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</si>
  <si>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</si>
  <si>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</si>
  <si>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</si>
  <si>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</si>
  <si>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</si>
  <si>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</si>
  <si>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</si>
  <si>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</si>
  <si>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</si>
  <si>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</si>
  <si>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</si>
  <si>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</si>
  <si>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</si>
  <si>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</si>
  <si>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</si>
  <si>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</si>
  <si>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</si>
  <si>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</si>
  <si>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</si>
  <si>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</si>
  <si>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</si>
  <si>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</si>
  <si>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</si>
  <si>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</si>
  <si>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</si>
  <si>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</si>
  <si>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</si>
  <si>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</si>
  <si>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</si>
  <si>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</si>
  <si>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</si>
  <si>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</si>
  <si>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</si>
  <si>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</si>
  <si>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</si>
  <si>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</si>
  <si>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</si>
  <si>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</si>
  <si>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</si>
  <si>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</si>
  <si>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</si>
  <si>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</si>
  <si>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</si>
  <si>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PROGRAMAS SOCIALES M,E y F</t>
  </si>
  <si>
    <t xml:space="preserve">TRANSPARENCIA </t>
  </si>
  <si>
    <t>COORDINACION DESARROLLO ECONOMICO</t>
  </si>
  <si>
    <t>ATENCION CIUDADANA</t>
  </si>
  <si>
    <t>INSTITUTO DE LA JUVENTUD</t>
  </si>
  <si>
    <t>TODOS</t>
  </si>
  <si>
    <t>REGIDORES</t>
  </si>
  <si>
    <t>COORDINACION DELEGADOS</t>
  </si>
  <si>
    <t>PREVENCION DEL DELITO</t>
  </si>
  <si>
    <t>SRIO. DE PRESIDENCIA</t>
  </si>
  <si>
    <t>.-</t>
  </si>
  <si>
    <t>COORDINACION SERVICIOS MUNICIPALES</t>
  </si>
  <si>
    <t>RECURSOS DE TRANSPARENCIA</t>
  </si>
  <si>
    <t>COORD INNOVACION GUBERNAMENTAL</t>
  </si>
  <si>
    <t>ADMINISTRACIÓN</t>
  </si>
  <si>
    <t>INVESTIGACION INTERNA</t>
  </si>
  <si>
    <t>Información Estadística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</si>
</sst>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-1414478800"/>
        <c:axId val="-1414478256"/>
        <c:axId val="0"/>
      </c:bar3DChart>
      <c:catAx>
        <c:axId val="-1414478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-1414478256"/>
        <c:crosses val="autoZero"/>
        <c:auto val="1"/>
        <c:lblAlgn val="ctr"/>
        <c:lblOffset val="100"/>
        <c:noMultiLvlLbl val="0"/>
      </c:catAx>
      <c:valAx>
        <c:axId val="-14144782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1414478800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2018'!$I$96:$I$100</c:f>
              <c:numCache>
                <c:formatCode>General</c:formatCode>
                <c:ptCount val="5"/>
                <c:pt idx="0">
                  <c:v>49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2018'!$J$96:$J$100</c:f>
              <c:numCache>
                <c:formatCode>0%</c:formatCode>
                <c:ptCount val="5"/>
                <c:pt idx="0">
                  <c:v>0.66216216216216217</c:v>
                </c:pt>
                <c:pt idx="1">
                  <c:v>0.33783783783783783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414476080"/>
        <c:axId val="-1600622704"/>
        <c:axId val="0"/>
      </c:bar3DChart>
      <c:catAx>
        <c:axId val="-141447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00622704"/>
        <c:crosses val="autoZero"/>
        <c:auto val="1"/>
        <c:lblAlgn val="ctr"/>
        <c:lblOffset val="100"/>
        <c:noMultiLvlLbl val="0"/>
      </c:catAx>
      <c:valAx>
        <c:axId val="-160062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1447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2018'!$I$155:$I$158</c:f>
              <c:numCache>
                <c:formatCode>General</c:formatCode>
                <c:ptCount val="4"/>
                <c:pt idx="0">
                  <c:v>44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2018'!$J$155:$J$158</c:f>
              <c:numCache>
                <c:formatCode>0%</c:formatCode>
                <c:ptCount val="4"/>
                <c:pt idx="0">
                  <c:v>0.6875</c:v>
                </c:pt>
                <c:pt idx="1">
                  <c:v>0.3125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00617264"/>
        <c:axId val="-1600616720"/>
        <c:axId val="0"/>
      </c:bar3DChart>
      <c:catAx>
        <c:axId val="-160061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00616720"/>
        <c:crosses val="autoZero"/>
        <c:auto val="1"/>
        <c:lblAlgn val="ctr"/>
        <c:lblOffset val="100"/>
        <c:noMultiLvlLbl val="0"/>
      </c:catAx>
      <c:valAx>
        <c:axId val="-160061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0061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2018'!$I$211:$I$215</c:f>
              <c:numCache>
                <c:formatCode>General</c:formatCode>
                <c:ptCount val="5"/>
                <c:pt idx="0">
                  <c:v>25</c:v>
                </c:pt>
                <c:pt idx="1">
                  <c:v>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2018'!$J$211:$J$215</c:f>
              <c:numCache>
                <c:formatCode>0%</c:formatCode>
                <c:ptCount val="5"/>
                <c:pt idx="0">
                  <c:v>0.34722222222222221</c:v>
                </c:pt>
                <c:pt idx="1">
                  <c:v>0.65277777777777779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-1600615632"/>
        <c:axId val="-1600612368"/>
        <c:axId val="0"/>
      </c:bar3DChart>
      <c:catAx>
        <c:axId val="-160061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00612368"/>
        <c:crosses val="autoZero"/>
        <c:auto val="1"/>
        <c:lblAlgn val="ctr"/>
        <c:lblOffset val="100"/>
        <c:noMultiLvlLbl val="0"/>
      </c:catAx>
      <c:valAx>
        <c:axId val="-1600612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-160061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2018'!$C$22:$E$22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2018'!$C$23:$E$23</c:f>
              <c:numCache>
                <c:formatCode>0%</c:formatCode>
                <c:ptCount val="3"/>
                <c:pt idx="0">
                  <c:v>0.33783783783783783</c:v>
                </c:pt>
                <c:pt idx="1">
                  <c:v>0</c:v>
                </c:pt>
                <c:pt idx="2">
                  <c:v>0.66216216216216217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414685952"/>
        <c:axId val="-1414689760"/>
        <c:axId val="0"/>
      </c:bar3DChart>
      <c:catAx>
        <c:axId val="-1414685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14689760"/>
        <c:crosses val="autoZero"/>
        <c:auto val="1"/>
        <c:lblAlgn val="ctr"/>
        <c:lblOffset val="100"/>
        <c:noMultiLvlLbl val="0"/>
      </c:catAx>
      <c:valAx>
        <c:axId val="-141468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1468595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2018'!$H$20:$O$20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2018'!$H$22:$K$22</c:f>
              <c:numCache>
                <c:formatCode>General</c:formatCode>
                <c:ptCount val="4"/>
                <c:pt idx="0">
                  <c:v>34</c:v>
                </c:pt>
                <c:pt idx="1">
                  <c:v>26</c:v>
                </c:pt>
                <c:pt idx="2">
                  <c:v>2</c:v>
                </c:pt>
                <c:pt idx="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2018'!$H$23:$K$23</c:f>
              <c:numCache>
                <c:formatCode>0%</c:formatCode>
                <c:ptCount val="4"/>
                <c:pt idx="0">
                  <c:v>0.45945945945945948</c:v>
                </c:pt>
                <c:pt idx="1">
                  <c:v>0.35135135135135137</c:v>
                </c:pt>
                <c:pt idx="2">
                  <c:v>2.7027027027027029E-2</c:v>
                </c:pt>
                <c:pt idx="3">
                  <c:v>0.16216216216216217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554372464"/>
        <c:axId val="-1404055792"/>
        <c:axId val="0"/>
      </c:bar3DChart>
      <c:catAx>
        <c:axId val="-155437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04055792"/>
        <c:crosses val="autoZero"/>
        <c:auto val="1"/>
        <c:lblAlgn val="ctr"/>
        <c:lblOffset val="100"/>
        <c:noMultiLvlLbl val="0"/>
      </c:catAx>
      <c:valAx>
        <c:axId val="-140405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55437246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2018'!$I$184:$I$187</c:f>
              <c:numCache>
                <c:formatCode>General</c:formatCode>
                <c:ptCount val="4"/>
                <c:pt idx="0">
                  <c:v>24</c:v>
                </c:pt>
                <c:pt idx="1">
                  <c:v>15</c:v>
                </c:pt>
                <c:pt idx="2">
                  <c:v>31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2018'!$J$184:$J$187</c:f>
              <c:numCache>
                <c:formatCode>0%</c:formatCode>
                <c:ptCount val="4"/>
                <c:pt idx="0">
                  <c:v>0.32432432432432434</c:v>
                </c:pt>
                <c:pt idx="1">
                  <c:v>0.20270270270270271</c:v>
                </c:pt>
                <c:pt idx="2">
                  <c:v>0.41891891891891891</c:v>
                </c:pt>
                <c:pt idx="3">
                  <c:v>5.4054054054054057E-2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-1404064496"/>
        <c:axId val="-1404063952"/>
        <c:axId val="0"/>
      </c:bar3DChart>
      <c:catAx>
        <c:axId val="-1404064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04063952"/>
        <c:crosses val="autoZero"/>
        <c:auto val="1"/>
        <c:lblAlgn val="ctr"/>
        <c:lblOffset val="100"/>
        <c:noMultiLvlLbl val="0"/>
      </c:catAx>
      <c:valAx>
        <c:axId val="-1404063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140406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COORDINACION SERVICIOS MUNICIPALES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ADMINISTRACIÓN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DEPORTES</c:v>
                </c:pt>
                <c:pt idx="49">
                  <c:v>INVESTIGACION INTERNA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COORD INNOVACION GUBERNAMENTAL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2018'!$F$238:$F$291</c:f>
              <c:numCache>
                <c:formatCode>General</c:formatCode>
                <c:ptCount val="5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COORDINACION SERVICIOS MUNICIPALES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ADMINISTRACIÓN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DEPORTES</c:v>
                </c:pt>
                <c:pt idx="49">
                  <c:v>INVESTIGACION INTERNA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COORD INNOVACION GUBERNAMENTAL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2018'!$G$238:$G$291</c:f>
              <c:numCache>
                <c:formatCode>General</c:formatCode>
                <c:ptCount val="54"/>
                <c:pt idx="0">
                  <c:v>7</c:v>
                </c:pt>
                <c:pt idx="1">
                  <c:v>1</c:v>
                </c:pt>
                <c:pt idx="2">
                  <c:v>10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24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11</c:v>
                </c:pt>
                <c:pt idx="24">
                  <c:v>0</c:v>
                </c:pt>
                <c:pt idx="25">
                  <c:v>3</c:v>
                </c:pt>
                <c:pt idx="26">
                  <c:v>8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4</c:v>
                </c:pt>
                <c:pt idx="36">
                  <c:v>11</c:v>
                </c:pt>
                <c:pt idx="37">
                  <c:v>1</c:v>
                </c:pt>
                <c:pt idx="38">
                  <c:v>9</c:v>
                </c:pt>
                <c:pt idx="39">
                  <c:v>0</c:v>
                </c:pt>
                <c:pt idx="40">
                  <c:v>6</c:v>
                </c:pt>
                <c:pt idx="41">
                  <c:v>3</c:v>
                </c:pt>
                <c:pt idx="42">
                  <c:v>14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04050352"/>
        <c:axId val="-1404053616"/>
        <c:axId val="0"/>
      </c:bar3DChart>
      <c:catAx>
        <c:axId val="-140405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-1404053616"/>
        <c:crosses val="autoZero"/>
        <c:auto val="1"/>
        <c:lblAlgn val="ctr"/>
        <c:lblOffset val="100"/>
        <c:noMultiLvlLbl val="0"/>
      </c:catAx>
      <c:valAx>
        <c:axId val="-1404053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140405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2018'!$I$44:$I$60</c:f>
              <c:numCache>
                <c:formatCode>General</c:formatCode>
                <c:ptCount val="17"/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2018'!$J$44:$J$60</c:f>
              <c:numCache>
                <c:formatCode>General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04054160"/>
        <c:axId val="-1404059056"/>
        <c:axId val="0"/>
      </c:bar3DChart>
      <c:catAx>
        <c:axId val="-140405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1404059056"/>
        <c:crosses val="autoZero"/>
        <c:auto val="1"/>
        <c:lblAlgn val="ctr"/>
        <c:lblOffset val="100"/>
        <c:noMultiLvlLbl val="0"/>
      </c:catAx>
      <c:valAx>
        <c:axId val="-140405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140405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297</xdr:row>
      <xdr:rowOff>40821</xdr:rowOff>
    </xdr:from>
    <xdr:to>
      <xdr:col>14</xdr:col>
      <xdr:colOff>911678</xdr:colOff>
      <xdr:row>334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abSelected="1" zoomScale="50" zoomScaleNormal="50" workbookViewId="0">
      <selection activeCell="G275" sqref="G275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9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8" t="s">
        <v>0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1"/>
      <c r="Q13" s="4"/>
    </row>
    <row r="14" spans="1:17" ht="43.5" customHeight="1" thickBot="1" x14ac:dyDescent="0.3">
      <c r="A14" s="4"/>
      <c r="B14" s="130" t="s">
        <v>99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33" t="s">
        <v>1</v>
      </c>
      <c r="D20" s="134"/>
      <c r="E20" s="134"/>
      <c r="F20" s="135"/>
      <c r="G20" s="63"/>
      <c r="H20" s="133" t="s">
        <v>2</v>
      </c>
      <c r="I20" s="134"/>
      <c r="J20" s="134"/>
      <c r="K20" s="134"/>
      <c r="L20" s="135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73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25</v>
      </c>
      <c r="D22" s="14">
        <v>0</v>
      </c>
      <c r="E22" s="14">
        <v>49</v>
      </c>
      <c r="F22" s="8">
        <v>74</v>
      </c>
      <c r="G22" s="5"/>
      <c r="H22" s="8">
        <v>34</v>
      </c>
      <c r="I22" s="8">
        <v>26</v>
      </c>
      <c r="J22" s="8">
        <v>2</v>
      </c>
      <c r="K22" s="8">
        <v>12</v>
      </c>
      <c r="L22" s="8">
        <v>74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0.33783783783783783</v>
      </c>
      <c r="D23" s="17">
        <f>+D22/F22</f>
        <v>0</v>
      </c>
      <c r="E23" s="18">
        <f>+E22/F22</f>
        <v>0.66216216216216217</v>
      </c>
      <c r="F23" s="67">
        <f>SUM(C23:E23)</f>
        <v>1</v>
      </c>
      <c r="G23" s="5"/>
      <c r="H23" s="16">
        <f>+H22/L22</f>
        <v>0.45945945945945948</v>
      </c>
      <c r="I23" s="16">
        <f>+I22/L22</f>
        <v>0.35135135135135137</v>
      </c>
      <c r="J23" s="16">
        <f>J22/L22</f>
        <v>2.7027027027027029E-2</v>
      </c>
      <c r="K23" s="16">
        <f>+K22/L22</f>
        <v>0.16216216216216217</v>
      </c>
      <c r="L23" s="67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32" t="s">
        <v>10</v>
      </c>
      <c r="E43" s="132"/>
      <c r="F43" s="132"/>
      <c r="G43" s="132"/>
      <c r="H43" s="132"/>
      <c r="I43" s="132"/>
      <c r="J43" s="132"/>
      <c r="K43" s="132"/>
      <c r="L43" s="132"/>
      <c r="M43" s="132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15">
        <v>0</v>
      </c>
      <c r="K44" s="116"/>
      <c r="L44" s="117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15">
        <v>2</v>
      </c>
      <c r="K45" s="116"/>
      <c r="L45" s="117"/>
      <c r="M45" s="16">
        <f>+$J45/$J61</f>
        <v>2.7027027027027029E-2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15">
        <v>0</v>
      </c>
      <c r="K46" s="116"/>
      <c r="L46" s="117"/>
      <c r="M46" s="16">
        <f>+$J46/$J61</f>
        <v>0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15">
        <v>8</v>
      </c>
      <c r="K47" s="116"/>
      <c r="L47" s="117"/>
      <c r="M47" s="16">
        <f>+$J47/$J61</f>
        <v>0.10810810810810811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15">
        <v>0</v>
      </c>
      <c r="K48" s="116"/>
      <c r="L48" s="117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15">
        <v>19</v>
      </c>
      <c r="K49" s="116"/>
      <c r="L49" s="117"/>
      <c r="M49" s="16">
        <f>+$J49/J61</f>
        <v>0.25675675675675674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15">
        <v>0</v>
      </c>
      <c r="K50" s="116"/>
      <c r="L50" s="117"/>
      <c r="M50" s="16">
        <f>+$J50/J61</f>
        <v>0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15">
        <v>0</v>
      </c>
      <c r="K51" s="116"/>
      <c r="L51" s="117"/>
      <c r="M51" s="16">
        <f>+$J51/J61</f>
        <v>0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 t="s">
        <v>93</v>
      </c>
      <c r="J52" s="115">
        <v>0</v>
      </c>
      <c r="K52" s="116"/>
      <c r="L52" s="117"/>
      <c r="M52" s="16">
        <f>+$J52/J61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15">
        <v>0</v>
      </c>
      <c r="K53" s="116"/>
      <c r="L53" s="117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15">
        <v>45</v>
      </c>
      <c r="K54" s="116"/>
      <c r="L54" s="117"/>
      <c r="M54" s="16">
        <f>+$J54/J61</f>
        <v>0.60810810810810811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15">
        <v>0</v>
      </c>
      <c r="K55" s="116"/>
      <c r="L55" s="117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15">
        <v>0</v>
      </c>
      <c r="K56" s="116"/>
      <c r="L56" s="117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15">
        <v>0</v>
      </c>
      <c r="K57" s="116"/>
      <c r="L57" s="117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15">
        <v>0</v>
      </c>
      <c r="K58" s="116"/>
      <c r="L58" s="117"/>
      <c r="M58" s="16">
        <f>+$J58/J61</f>
        <v>0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15">
        <v>0</v>
      </c>
      <c r="K59" s="116"/>
      <c r="L59" s="117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30</v>
      </c>
      <c r="F60" s="27"/>
      <c r="G60" s="27"/>
      <c r="H60" s="27"/>
      <c r="I60" s="27"/>
      <c r="J60" s="118">
        <v>0</v>
      </c>
      <c r="K60" s="119"/>
      <c r="L60" s="120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21">
        <f>SUM(J44:L60)</f>
        <v>74</v>
      </c>
      <c r="K61" s="122"/>
      <c r="L61" s="123"/>
      <c r="M61" s="78">
        <f>SUM(M44:M60)</f>
        <v>1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24" t="s">
        <v>11</v>
      </c>
      <c r="E95" s="125"/>
      <c r="F95" s="125"/>
      <c r="G95" s="125"/>
      <c r="H95" s="125"/>
      <c r="I95" s="125"/>
      <c r="J95" s="126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24</v>
      </c>
      <c r="F96" s="27"/>
      <c r="G96" s="28"/>
      <c r="H96" s="28"/>
      <c r="I96" s="8">
        <v>49</v>
      </c>
      <c r="J96" s="29">
        <f>+I96/I102</f>
        <v>0.66216216216216217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25</v>
      </c>
      <c r="F97" s="32"/>
      <c r="G97" s="28"/>
      <c r="H97" s="28"/>
      <c r="I97" s="33">
        <v>25</v>
      </c>
      <c r="J97" s="29">
        <f>I97/I102</f>
        <v>0.33783783783783783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26</v>
      </c>
      <c r="F98" s="34"/>
      <c r="G98" s="28"/>
      <c r="H98" s="28"/>
      <c r="I98" s="33">
        <v>0</v>
      </c>
      <c r="J98" s="29">
        <f>+I98/I102</f>
        <v>0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27</v>
      </c>
      <c r="F99" s="32"/>
      <c r="G99" s="28"/>
      <c r="H99" s="28"/>
      <c r="I99" s="33">
        <v>0</v>
      </c>
      <c r="J99" s="29">
        <f>I99/I102</f>
        <v>0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28</v>
      </c>
      <c r="F100" s="32"/>
      <c r="G100" s="28"/>
      <c r="H100" s="28"/>
      <c r="I100" s="8">
        <v>0</v>
      </c>
      <c r="J100" s="36">
        <f>+I100/I102</f>
        <v>0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v>74</v>
      </c>
      <c r="J102" s="70">
        <f>SUM(J96:J101)</f>
        <v>1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27"/>
      <c r="E105" s="127"/>
      <c r="F105" s="127"/>
      <c r="G105" s="127"/>
      <c r="H105" s="127"/>
      <c r="I105" s="127"/>
      <c r="J105" s="127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01" t="s">
        <v>13</v>
      </c>
      <c r="F132" s="102"/>
      <c r="G132" s="102"/>
      <c r="H132" s="102"/>
      <c r="I132" s="102"/>
      <c r="J132" s="103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04" t="s">
        <v>14</v>
      </c>
      <c r="F133" s="105"/>
      <c r="G133" s="105"/>
      <c r="H133" s="105"/>
      <c r="I133" s="106"/>
      <c r="J133" s="37"/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v>22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01" t="s">
        <v>15</v>
      </c>
      <c r="F137" s="102"/>
      <c r="G137" s="102"/>
      <c r="H137" s="102"/>
      <c r="I137" s="102"/>
      <c r="J137" s="103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04" t="s">
        <v>16</v>
      </c>
      <c r="F138" s="105"/>
      <c r="G138" s="105"/>
      <c r="H138" s="105"/>
      <c r="I138" s="106"/>
      <c r="J138" s="39"/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v>16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09" t="s">
        <v>17</v>
      </c>
      <c r="F142" s="110"/>
      <c r="G142" s="110"/>
      <c r="H142" s="110"/>
      <c r="I142" s="110"/>
      <c r="J142" s="111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04" t="s">
        <v>18</v>
      </c>
      <c r="F143" s="105"/>
      <c r="G143" s="105"/>
      <c r="H143" s="105"/>
      <c r="I143" s="106"/>
      <c r="J143" s="39"/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v>2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09" t="s">
        <v>95</v>
      </c>
      <c r="F147" s="110"/>
      <c r="G147" s="110"/>
      <c r="H147" s="110"/>
      <c r="I147" s="110"/>
      <c r="J147" s="111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04" t="s">
        <v>95</v>
      </c>
      <c r="F148" s="105"/>
      <c r="G148" s="105"/>
      <c r="H148" s="105"/>
      <c r="I148" s="106"/>
      <c r="J148" s="39"/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v>0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01" t="s">
        <v>19</v>
      </c>
      <c r="E154" s="102"/>
      <c r="F154" s="102"/>
      <c r="G154" s="102"/>
      <c r="H154" s="102"/>
      <c r="I154" s="102"/>
      <c r="J154" s="103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112" t="str">
        <f>+'[1]ACUM-MAYO'!A162</f>
        <v>ORDINARIA</v>
      </c>
      <c r="F155" s="113"/>
      <c r="G155" s="113"/>
      <c r="H155" s="114"/>
      <c r="I155" s="33">
        <v>44</v>
      </c>
      <c r="J155" s="42">
        <f>I155/I160</f>
        <v>0.6875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112" t="str">
        <f>+'[1]ACUM-MAYO'!A163</f>
        <v>FUNDAMENTAL</v>
      </c>
      <c r="F156" s="113"/>
      <c r="G156" s="113"/>
      <c r="H156" s="114"/>
      <c r="I156" s="33">
        <v>20</v>
      </c>
      <c r="J156" s="44">
        <f>I156/I160</f>
        <v>0.3125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112" t="str">
        <f>+'[1]ACUM-MAYO'!A165</f>
        <v>RESERVADA</v>
      </c>
      <c r="F157" s="113"/>
      <c r="G157" s="113"/>
      <c r="H157" s="114"/>
      <c r="I157" s="33">
        <v>0</v>
      </c>
      <c r="J157" s="44">
        <f>I157/I160</f>
        <v>0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112" t="s">
        <v>29</v>
      </c>
      <c r="F158" s="113"/>
      <c r="G158" s="113"/>
      <c r="H158" s="114"/>
      <c r="I158" s="33">
        <v>0</v>
      </c>
      <c r="J158" s="46">
        <f>I158/I160</f>
        <v>0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v>64</v>
      </c>
      <c r="J160" s="46">
        <f>SUM(J155:J158)</f>
        <v>1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01" t="s">
        <v>20</v>
      </c>
      <c r="E183" s="102"/>
      <c r="F183" s="102"/>
      <c r="G183" s="102"/>
      <c r="H183" s="102"/>
      <c r="I183" s="102"/>
      <c r="J183" s="103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112" t="str">
        <f>+'[1]ACUM-MAYO'!A173</f>
        <v>ECONOMICA ADMINISTRATIVA</v>
      </c>
      <c r="F184" s="113"/>
      <c r="G184" s="113"/>
      <c r="H184" s="114"/>
      <c r="I184" s="33">
        <v>24</v>
      </c>
      <c r="J184" s="29">
        <f>I184/I189</f>
        <v>0.32432432432432434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112" t="str">
        <f>+'[1]ACUM-MAYO'!A174</f>
        <v>TRAMITE</v>
      </c>
      <c r="F185" s="113"/>
      <c r="G185" s="113"/>
      <c r="H185" s="114"/>
      <c r="I185" s="33">
        <v>15</v>
      </c>
      <c r="J185" s="49">
        <f>I185/I189</f>
        <v>0.20270270270270271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112" t="str">
        <f>+'[1]ACUM-MAYO'!A175</f>
        <v>SERV. PUB.</v>
      </c>
      <c r="F186" s="113"/>
      <c r="G186" s="113"/>
      <c r="H186" s="114"/>
      <c r="I186" s="33">
        <v>31</v>
      </c>
      <c r="J186" s="49">
        <f>I186/I189</f>
        <v>0.41891891891891891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112" t="str">
        <f>+'[1]ACUM-MAYO'!A176</f>
        <v>LEGAL</v>
      </c>
      <c r="F187" s="113"/>
      <c r="G187" s="113"/>
      <c r="H187" s="114"/>
      <c r="I187" s="33">
        <v>4</v>
      </c>
      <c r="J187" s="50">
        <f>I187/I189</f>
        <v>5.4054054054054057E-2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v>74</v>
      </c>
      <c r="J189" s="70">
        <f>SUM(J184:J187)</f>
        <v>1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01" t="s">
        <v>21</v>
      </c>
      <c r="E210" s="102"/>
      <c r="F210" s="102"/>
      <c r="G210" s="102"/>
      <c r="H210" s="102"/>
      <c r="I210" s="102"/>
      <c r="J210" s="103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25</v>
      </c>
      <c r="J211" s="86">
        <f>I211/I216</f>
        <v>0.34722222222222221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47</v>
      </c>
      <c r="J212" s="86">
        <f>I212/I216</f>
        <v>0.65277777777777779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0</v>
      </c>
      <c r="J213" s="86">
        <f>I213/I216</f>
        <v>0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31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f>SUM(I211:I215)</f>
        <v>72</v>
      </c>
      <c r="J216" s="88">
        <f>SUM(J211:J215)</f>
        <v>1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37" t="s">
        <v>22</v>
      </c>
      <c r="E237" s="138"/>
      <c r="F237" s="138"/>
      <c r="G237" s="139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40" t="s">
        <v>32</v>
      </c>
      <c r="F238" s="141" t="s">
        <v>32</v>
      </c>
      <c r="G238" s="89">
        <v>7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9"/>
      <c r="D239" s="8">
        <v>2</v>
      </c>
      <c r="E239" s="107" t="s">
        <v>86</v>
      </c>
      <c r="F239" s="142"/>
      <c r="G239" s="89">
        <v>1</v>
      </c>
      <c r="H239" s="5"/>
      <c r="I239" s="5"/>
      <c r="J239" s="5"/>
      <c r="K239" s="5"/>
      <c r="L239" s="5"/>
      <c r="M239" s="5"/>
      <c r="N239" s="5"/>
      <c r="O239" s="5"/>
      <c r="P239" s="4"/>
      <c r="Q239" s="60"/>
    </row>
    <row r="240" spans="1:17" ht="20.100000000000001" customHeight="1" thickBot="1" x14ac:dyDescent="0.3">
      <c r="A240" s="4"/>
      <c r="B240" s="5"/>
      <c r="C240" s="59"/>
      <c r="D240" s="8">
        <v>3</v>
      </c>
      <c r="E240" s="107" t="s">
        <v>76</v>
      </c>
      <c r="F240" s="108" t="s">
        <v>64</v>
      </c>
      <c r="G240" s="89">
        <v>10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107" t="s">
        <v>47</v>
      </c>
      <c r="F241" s="108" t="s">
        <v>47</v>
      </c>
      <c r="G241" s="89">
        <v>2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107" t="s">
        <v>63</v>
      </c>
      <c r="F242" s="108" t="s">
        <v>63</v>
      </c>
      <c r="G242" s="89">
        <v>0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20.100000000000001" customHeight="1" thickBot="1" x14ac:dyDescent="0.3">
      <c r="A243" s="4"/>
      <c r="B243" s="5"/>
      <c r="C243" s="59"/>
      <c r="D243" s="8">
        <v>6</v>
      </c>
      <c r="E243" s="107" t="s">
        <v>59</v>
      </c>
      <c r="F243" s="108" t="s">
        <v>59</v>
      </c>
      <c r="G243" s="89">
        <v>1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0.100000000000001" customHeight="1" thickBot="1" x14ac:dyDescent="0.3">
      <c r="A244" s="4"/>
      <c r="B244" s="5"/>
      <c r="C244" s="58"/>
      <c r="D244" s="8">
        <v>7</v>
      </c>
      <c r="E244" s="107" t="s">
        <v>33</v>
      </c>
      <c r="F244" s="108" t="s">
        <v>33</v>
      </c>
      <c r="G244" s="89">
        <v>2</v>
      </c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20.100000000000001" customHeight="1" thickBot="1" x14ac:dyDescent="0.3">
      <c r="A245" s="4"/>
      <c r="B245" s="5"/>
      <c r="C245" s="59"/>
      <c r="D245" s="8">
        <v>8</v>
      </c>
      <c r="E245" s="107" t="s">
        <v>79</v>
      </c>
      <c r="F245" s="108" t="s">
        <v>40</v>
      </c>
      <c r="G245" s="89">
        <v>0</v>
      </c>
      <c r="H245" s="5"/>
      <c r="I245" s="5"/>
      <c r="J245" s="5"/>
      <c r="K245" s="5"/>
      <c r="L245" s="5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107" t="s">
        <v>43</v>
      </c>
      <c r="F246" s="108" t="s">
        <v>43</v>
      </c>
      <c r="G246" s="89">
        <v>0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107" t="s">
        <v>78</v>
      </c>
      <c r="F247" s="108" t="s">
        <v>57</v>
      </c>
      <c r="G247" s="89">
        <v>1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107" t="s">
        <v>85</v>
      </c>
      <c r="F248" s="108" t="s">
        <v>42</v>
      </c>
      <c r="G248" s="89">
        <v>2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107" t="s">
        <v>81</v>
      </c>
      <c r="F249" s="108" t="s">
        <v>54</v>
      </c>
      <c r="G249" s="89">
        <v>0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107" t="s">
        <v>66</v>
      </c>
      <c r="F250" s="108" t="s">
        <v>66</v>
      </c>
      <c r="G250" s="89">
        <v>0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107" t="s">
        <v>36</v>
      </c>
      <c r="F251" s="108" t="s">
        <v>36</v>
      </c>
      <c r="G251" s="89">
        <v>3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107" t="s">
        <v>69</v>
      </c>
      <c r="F252" s="108" t="s">
        <v>69</v>
      </c>
      <c r="G252" s="89">
        <v>24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107" t="s">
        <v>60</v>
      </c>
      <c r="F253" s="108" t="s">
        <v>60</v>
      </c>
      <c r="G253" s="89">
        <v>2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107" t="s">
        <v>80</v>
      </c>
      <c r="F254" s="108" t="s">
        <v>52</v>
      </c>
      <c r="G254" s="89">
        <v>1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107" t="s">
        <v>65</v>
      </c>
      <c r="F255" s="108" t="s">
        <v>65</v>
      </c>
      <c r="G255" s="89">
        <v>0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1.75" customHeight="1" thickBot="1" x14ac:dyDescent="0.3">
      <c r="A256" s="4"/>
      <c r="B256" s="5"/>
      <c r="C256" s="59"/>
      <c r="D256" s="8">
        <v>19</v>
      </c>
      <c r="E256" s="107" t="s">
        <v>38</v>
      </c>
      <c r="F256" s="108" t="s">
        <v>38</v>
      </c>
      <c r="G256" s="89">
        <v>1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107" t="s">
        <v>46</v>
      </c>
      <c r="F257" s="108" t="s">
        <v>46</v>
      </c>
      <c r="G257" s="89">
        <v>1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107" t="s">
        <v>61</v>
      </c>
      <c r="F258" s="108" t="s">
        <v>61</v>
      </c>
      <c r="G258" s="89">
        <v>0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107" t="s">
        <v>77</v>
      </c>
      <c r="F259" s="108" t="s">
        <v>67</v>
      </c>
      <c r="G259" s="89">
        <v>1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19.5" customHeight="1" thickBot="1" x14ac:dyDescent="0.3">
      <c r="A260" s="4"/>
      <c r="B260" s="5"/>
      <c r="C260" s="59"/>
      <c r="D260" s="8">
        <v>23</v>
      </c>
      <c r="E260" s="107" t="s">
        <v>82</v>
      </c>
      <c r="F260" s="108" t="s">
        <v>37</v>
      </c>
      <c r="G260" s="89">
        <v>4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107" t="s">
        <v>51</v>
      </c>
      <c r="F261" s="108" t="s">
        <v>51</v>
      </c>
      <c r="G261" s="89">
        <v>11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107" t="s">
        <v>41</v>
      </c>
      <c r="F262" s="108" t="s">
        <v>41</v>
      </c>
      <c r="G262" s="89">
        <v>0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107" t="s">
        <v>71</v>
      </c>
      <c r="F263" s="108" t="s">
        <v>71</v>
      </c>
      <c r="G263" s="89">
        <v>3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107" t="s">
        <v>55</v>
      </c>
      <c r="F264" s="108" t="s">
        <v>55</v>
      </c>
      <c r="G264" s="89">
        <v>8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107" t="s">
        <v>56</v>
      </c>
      <c r="F265" s="108" t="s">
        <v>56</v>
      </c>
      <c r="G265" s="89">
        <v>3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107" t="s">
        <v>44</v>
      </c>
      <c r="F266" s="108" t="s">
        <v>44</v>
      </c>
      <c r="G266" s="89">
        <v>0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19.5" customHeight="1" thickBot="1" x14ac:dyDescent="0.3">
      <c r="A267" s="4"/>
      <c r="B267" s="5"/>
      <c r="C267" s="59"/>
      <c r="D267" s="8">
        <v>30</v>
      </c>
      <c r="E267" s="107" t="s">
        <v>83</v>
      </c>
      <c r="F267" s="108" t="s">
        <v>35</v>
      </c>
      <c r="G267" s="89">
        <v>2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25" customHeight="1" thickBot="1" x14ac:dyDescent="0.3">
      <c r="A268" s="4"/>
      <c r="B268" s="5"/>
      <c r="C268" s="59"/>
      <c r="D268" s="8">
        <v>31</v>
      </c>
      <c r="E268" s="107" t="s">
        <v>39</v>
      </c>
      <c r="F268" s="108" t="s">
        <v>39</v>
      </c>
      <c r="G268" s="89">
        <v>0</v>
      </c>
      <c r="H268" s="5"/>
      <c r="I268" s="136"/>
      <c r="J268" s="136"/>
      <c r="K268" s="61"/>
      <c r="L268" s="61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107" t="s">
        <v>72</v>
      </c>
      <c r="F269" s="108" t="s">
        <v>72</v>
      </c>
      <c r="G269" s="89">
        <v>0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107" t="s">
        <v>53</v>
      </c>
      <c r="F270" s="108" t="s">
        <v>53</v>
      </c>
      <c r="G270" s="89">
        <v>1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19.5" customHeight="1" thickBot="1" x14ac:dyDescent="0.3">
      <c r="A271" s="4"/>
      <c r="B271" s="5"/>
      <c r="C271" s="59"/>
      <c r="D271" s="8">
        <v>34</v>
      </c>
      <c r="E271" s="107" t="s">
        <v>34</v>
      </c>
      <c r="F271" s="108" t="s">
        <v>34</v>
      </c>
      <c r="G271" s="89">
        <v>1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19.5" customHeight="1" thickBot="1" x14ac:dyDescent="0.3">
      <c r="A272" s="4"/>
      <c r="B272" s="5"/>
      <c r="C272" s="59"/>
      <c r="D272" s="8">
        <v>35</v>
      </c>
      <c r="E272" s="96" t="s">
        <v>89</v>
      </c>
      <c r="F272" s="97"/>
      <c r="G272" s="89">
        <v>0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107" t="s">
        <v>94</v>
      </c>
      <c r="F273" s="108" t="s">
        <v>50</v>
      </c>
      <c r="G273" s="89">
        <v>4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107" t="s">
        <v>70</v>
      </c>
      <c r="F274" s="108" t="s">
        <v>70</v>
      </c>
      <c r="G274" s="89">
        <v>11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96" t="s">
        <v>92</v>
      </c>
      <c r="F275" s="97"/>
      <c r="G275" s="89">
        <v>1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3.25" customHeight="1" thickBot="1" x14ac:dyDescent="0.3">
      <c r="A276" s="4"/>
      <c r="B276" s="5"/>
      <c r="C276" s="59"/>
      <c r="D276" s="8">
        <v>39</v>
      </c>
      <c r="E276" s="107" t="s">
        <v>45</v>
      </c>
      <c r="F276" s="108" t="s">
        <v>45</v>
      </c>
      <c r="G276" s="89">
        <v>9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19.5" customHeight="1" thickBot="1" x14ac:dyDescent="0.3">
      <c r="A277" s="4"/>
      <c r="B277" s="5"/>
      <c r="C277" s="5"/>
      <c r="D277" s="8">
        <v>40</v>
      </c>
      <c r="E277" s="145" t="s">
        <v>74</v>
      </c>
      <c r="F277" s="146"/>
      <c r="G277" s="89">
        <v>0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107" t="s">
        <v>48</v>
      </c>
      <c r="F278" s="108" t="s">
        <v>48</v>
      </c>
      <c r="G278" s="89">
        <v>6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42</v>
      </c>
      <c r="E279" s="107" t="s">
        <v>75</v>
      </c>
      <c r="F279" s="108" t="s">
        <v>49</v>
      </c>
      <c r="G279" s="89">
        <v>3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 x14ac:dyDescent="0.3">
      <c r="A280" s="4"/>
      <c r="B280" s="5"/>
      <c r="C280" s="59"/>
      <c r="D280" s="8">
        <v>43</v>
      </c>
      <c r="E280" s="107" t="s">
        <v>58</v>
      </c>
      <c r="F280" s="108" t="s">
        <v>58</v>
      </c>
      <c r="G280" s="89">
        <v>14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0.100000000000001" customHeight="1" thickBot="1" x14ac:dyDescent="0.3">
      <c r="A281" s="4"/>
      <c r="B281" s="5"/>
      <c r="C281" s="59"/>
      <c r="D281" s="8">
        <v>44</v>
      </c>
      <c r="E281" s="107" t="s">
        <v>97</v>
      </c>
      <c r="F281" s="108" t="s">
        <v>62</v>
      </c>
      <c r="G281" s="89">
        <v>0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20.100000000000001" customHeight="1" thickBot="1" x14ac:dyDescent="0.3">
      <c r="A282" s="4"/>
      <c r="B282" s="5"/>
      <c r="C282" s="59"/>
      <c r="D282" s="8">
        <v>45</v>
      </c>
      <c r="E282" s="107" t="s">
        <v>68</v>
      </c>
      <c r="F282" s="108" t="s">
        <v>68</v>
      </c>
      <c r="G282" s="89">
        <v>0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15.75" customHeight="1" thickBot="1" x14ac:dyDescent="0.3">
      <c r="A283" s="4"/>
      <c r="B283" s="5"/>
      <c r="C283" s="5"/>
      <c r="D283" s="8">
        <v>46</v>
      </c>
      <c r="E283" s="149" t="s">
        <v>84</v>
      </c>
      <c r="F283" s="150"/>
      <c r="G283" s="90">
        <v>0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20.100000000000001" customHeight="1" thickBot="1" x14ac:dyDescent="0.3">
      <c r="A284" s="4"/>
      <c r="B284" s="5"/>
      <c r="C284" s="59"/>
      <c r="D284" s="8">
        <v>47</v>
      </c>
      <c r="E284" s="94" t="s">
        <v>88</v>
      </c>
      <c r="F284" s="95"/>
      <c r="G284" s="89">
        <v>0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20.100000000000001" customHeight="1" thickBot="1" x14ac:dyDescent="0.3">
      <c r="A285" s="4"/>
      <c r="B285" s="5"/>
      <c r="C285" s="59"/>
      <c r="D285" s="8">
        <v>48</v>
      </c>
      <c r="E285" s="96" t="s">
        <v>35</v>
      </c>
      <c r="F285" s="97"/>
      <c r="G285" s="89">
        <v>0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20.100000000000001" customHeight="1" thickBot="1" x14ac:dyDescent="0.3">
      <c r="A286" s="4"/>
      <c r="B286" s="5"/>
      <c r="C286" s="59"/>
      <c r="D286" s="8">
        <v>49</v>
      </c>
      <c r="E286" s="96" t="s">
        <v>40</v>
      </c>
      <c r="F286" s="97"/>
      <c r="G286" s="89">
        <v>0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20.100000000000001" customHeight="1" thickBot="1" x14ac:dyDescent="0.3">
      <c r="A287" s="4"/>
      <c r="B287" s="5"/>
      <c r="C287" s="59"/>
      <c r="D287" s="8">
        <v>50</v>
      </c>
      <c r="E287" s="96" t="s">
        <v>98</v>
      </c>
      <c r="F287" s="97"/>
      <c r="G287" s="89">
        <v>1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20.100000000000001" customHeight="1" thickBot="1" x14ac:dyDescent="0.3">
      <c r="A288" s="4"/>
      <c r="B288" s="5"/>
      <c r="C288" s="59"/>
      <c r="D288" s="8">
        <v>51</v>
      </c>
      <c r="E288" s="99" t="s">
        <v>90</v>
      </c>
      <c r="F288" s="100"/>
      <c r="G288" s="89">
        <v>0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20.100000000000001" customHeight="1" thickBot="1" x14ac:dyDescent="0.3">
      <c r="A289" s="4"/>
      <c r="B289" s="5"/>
      <c r="C289" s="59"/>
      <c r="D289" s="8">
        <v>52</v>
      </c>
      <c r="E289" s="99" t="s">
        <v>91</v>
      </c>
      <c r="F289" s="100"/>
      <c r="G289" s="89">
        <v>1</v>
      </c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20.100000000000001" customHeight="1" thickBot="1" x14ac:dyDescent="0.3">
      <c r="A290" s="4"/>
      <c r="B290" s="5"/>
      <c r="C290" s="59"/>
      <c r="D290" s="8">
        <v>53</v>
      </c>
      <c r="E290" s="99" t="s">
        <v>96</v>
      </c>
      <c r="F290" s="100"/>
      <c r="G290" s="89">
        <v>0</v>
      </c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19.5" customHeight="1" thickBot="1" x14ac:dyDescent="0.3">
      <c r="A291" s="4"/>
      <c r="B291" s="5"/>
      <c r="C291" s="59"/>
      <c r="D291" s="8">
        <v>54</v>
      </c>
      <c r="E291" s="98" t="s">
        <v>87</v>
      </c>
      <c r="F291" s="95"/>
      <c r="G291" s="89">
        <v>3</v>
      </c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24" customHeight="1" thickBot="1" x14ac:dyDescent="0.3">
      <c r="A292" s="4"/>
      <c r="B292" s="5"/>
      <c r="C292" s="6"/>
      <c r="D292" s="6"/>
      <c r="E292" s="147" t="s">
        <v>5</v>
      </c>
      <c r="F292" s="148"/>
      <c r="G292" s="75">
        <v>0</v>
      </c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15.75" customHeight="1" thickBot="1" x14ac:dyDescent="0.3">
      <c r="A293" s="4"/>
      <c r="B293" s="5"/>
      <c r="C293" s="6"/>
      <c r="D293" s="6"/>
      <c r="E293" s="92"/>
      <c r="F293" s="92"/>
      <c r="G293" s="93"/>
      <c r="H293" s="5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15.75" customHeight="1" thickBot="1" x14ac:dyDescent="0.3">
      <c r="A294" s="4"/>
      <c r="B294" s="5"/>
      <c r="C294" s="6"/>
      <c r="D294" s="6"/>
      <c r="E294" s="92"/>
      <c r="F294" s="92"/>
      <c r="G294" s="93"/>
      <c r="H294" s="5"/>
      <c r="I294" s="5"/>
      <c r="J294" s="5"/>
      <c r="K294" s="5"/>
      <c r="L294" s="5"/>
      <c r="M294" s="5"/>
      <c r="N294" s="5"/>
      <c r="O294" s="5"/>
      <c r="P294" s="4"/>
      <c r="Q294" s="60"/>
    </row>
    <row r="295" spans="1:17" ht="15.75" customHeight="1" thickBot="1" x14ac:dyDescent="0.3">
      <c r="A295" s="4"/>
      <c r="B295" s="5"/>
      <c r="C295" s="6"/>
      <c r="D295" s="6"/>
      <c r="E295" s="92"/>
      <c r="F295" s="92"/>
      <c r="G295" s="93"/>
      <c r="H295" s="5"/>
      <c r="I295" s="5"/>
      <c r="J295" s="5"/>
      <c r="K295" s="5"/>
      <c r="L295" s="5"/>
      <c r="M295" s="5"/>
      <c r="N295" s="5"/>
      <c r="O295" s="5"/>
      <c r="P295" s="4"/>
      <c r="Q295" s="60"/>
    </row>
    <row r="296" spans="1:17" ht="15.75" customHeight="1" thickBot="1" x14ac:dyDescent="0.3">
      <c r="A296" s="4"/>
      <c r="B296" s="5"/>
      <c r="C296" s="6"/>
      <c r="D296" s="6"/>
      <c r="E296" s="92"/>
      <c r="F296" s="92"/>
      <c r="G296" s="93"/>
      <c r="H296" s="5"/>
      <c r="I296" s="5"/>
      <c r="J296" s="5"/>
      <c r="K296" s="5"/>
      <c r="L296" s="5"/>
      <c r="M296" s="5"/>
      <c r="N296" s="5"/>
      <c r="O296" s="5"/>
      <c r="P296" s="4"/>
      <c r="Q296" s="60"/>
    </row>
    <row r="297" spans="1:17" ht="15.75" customHeight="1" thickBot="1" x14ac:dyDescent="0.3">
      <c r="A297" s="4"/>
      <c r="B297" s="143" t="s">
        <v>23</v>
      </c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4"/>
      <c r="Q297" s="60"/>
    </row>
    <row r="298" spans="1:17" ht="15.75" customHeight="1" x14ac:dyDescent="0.25">
      <c r="A298" s="4"/>
      <c r="B298" s="5"/>
      <c r="C298" s="59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60"/>
    </row>
    <row r="299" spans="1:17" ht="15.75" customHeight="1" x14ac:dyDescent="0.25">
      <c r="A299" s="4"/>
      <c r="B299" s="5"/>
      <c r="C299" s="59"/>
      <c r="D299" s="5"/>
      <c r="E299" s="5"/>
      <c r="F299" s="5"/>
      <c r="G299" s="5"/>
      <c r="H299" s="6"/>
      <c r="I299" s="5"/>
      <c r="J299" s="5"/>
      <c r="K299" s="5"/>
      <c r="L299" s="5"/>
      <c r="M299" s="5"/>
      <c r="N299" s="5"/>
      <c r="O299" s="5"/>
      <c r="P299" s="4"/>
      <c r="Q299" s="60"/>
    </row>
    <row r="300" spans="1:17" ht="15.75" x14ac:dyDescent="0.25">
      <c r="A300" s="4"/>
      <c r="B300" s="5"/>
      <c r="C300" s="5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s="6" customFormat="1" ht="15.75" x14ac:dyDescent="0.2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4"/>
    </row>
    <row r="302" spans="1:17" ht="15.75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6.5" thickBot="1" x14ac:dyDescent="0.3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24" customHeight="1" thickBot="1" x14ac:dyDescent="0.3">
      <c r="A304" s="4"/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76"/>
      <c r="Q304" s="77"/>
    </row>
    <row r="305" spans="1:17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4"/>
      <c r="E313" s="4"/>
      <c r="F313" s="4"/>
      <c r="G313" s="4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</row>
    <row r="331" spans="1:17" ht="15.75" x14ac:dyDescent="0.25">
      <c r="A331" s="6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6"/>
      <c r="Q331" s="60"/>
    </row>
    <row r="332" spans="1:17" ht="15.75" x14ac:dyDescent="0.25">
      <c r="A332" s="6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6"/>
      <c r="Q332" s="60"/>
    </row>
    <row r="333" spans="1:17" ht="15.75" x14ac:dyDescent="0.25">
      <c r="A333" s="6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6"/>
      <c r="Q333" s="60"/>
    </row>
    <row r="334" spans="1:17" ht="15.75" x14ac:dyDescent="0.25">
      <c r="A334" s="60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6"/>
      <c r="Q334" s="60"/>
    </row>
    <row r="335" spans="1:17" ht="15.75" x14ac:dyDescent="0.25">
      <c r="A335" s="6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6"/>
      <c r="Q335" s="60"/>
    </row>
    <row r="336" spans="1:17" ht="15.75" x14ac:dyDescent="0.2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</row>
    <row r="337" spans="1:3" x14ac:dyDescent="0.25">
      <c r="A337" s="9"/>
      <c r="B337" s="9"/>
      <c r="C337" s="9"/>
    </row>
    <row r="338" spans="1:3" x14ac:dyDescent="0.25">
      <c r="A338" s="9"/>
      <c r="B338" s="9"/>
      <c r="C338" s="9"/>
    </row>
    <row r="339" spans="1:3" x14ac:dyDescent="0.25">
      <c r="A339" s="9"/>
      <c r="B339" s="9"/>
      <c r="C339" s="9"/>
    </row>
    <row r="340" spans="1:3" x14ac:dyDescent="0.25">
      <c r="A340" s="9"/>
      <c r="B340" s="9"/>
      <c r="C340" s="9"/>
    </row>
    <row r="341" spans="1:3" x14ac:dyDescent="0.25">
      <c r="A341" s="9"/>
      <c r="B341" s="9"/>
      <c r="C341" s="9"/>
    </row>
    <row r="342" spans="1:3" x14ac:dyDescent="0.25">
      <c r="A342" s="9"/>
      <c r="B342" s="9"/>
      <c r="C342" s="9"/>
    </row>
    <row r="343" spans="1:3" x14ac:dyDescent="0.25">
      <c r="A343" s="9"/>
      <c r="B343" s="9"/>
      <c r="C343" s="9"/>
    </row>
  </sheetData>
  <mergeCells count="92">
    <mergeCell ref="E249:F249"/>
    <mergeCell ref="E253:F253"/>
    <mergeCell ref="E252:F252"/>
    <mergeCell ref="E283:F283"/>
    <mergeCell ref="E255:F255"/>
    <mergeCell ref="E250:F250"/>
    <mergeCell ref="E259:F259"/>
    <mergeCell ref="E279:F279"/>
    <mergeCell ref="E273:F273"/>
    <mergeCell ref="E261:F261"/>
    <mergeCell ref="E254:F254"/>
    <mergeCell ref="E262:F262"/>
    <mergeCell ref="E271:F271"/>
    <mergeCell ref="E267:F267"/>
    <mergeCell ref="E256:F256"/>
    <mergeCell ref="E268:F268"/>
    <mergeCell ref="B297:O297"/>
    <mergeCell ref="E257:F257"/>
    <mergeCell ref="E270:F270"/>
    <mergeCell ref="E281:F281"/>
    <mergeCell ref="E282:F282"/>
    <mergeCell ref="E278:F278"/>
    <mergeCell ref="E276:F276"/>
    <mergeCell ref="E264:F264"/>
    <mergeCell ref="E265:F265"/>
    <mergeCell ref="E280:F280"/>
    <mergeCell ref="E258:F258"/>
    <mergeCell ref="E274:F274"/>
    <mergeCell ref="E263:F263"/>
    <mergeCell ref="E269:F269"/>
    <mergeCell ref="E277:F277"/>
    <mergeCell ref="E292:F292"/>
    <mergeCell ref="E251:F251"/>
    <mergeCell ref="E185:H185"/>
    <mergeCell ref="E187:H187"/>
    <mergeCell ref="D210:J210"/>
    <mergeCell ref="I268:J268"/>
    <mergeCell ref="E248:F248"/>
    <mergeCell ref="E260:F260"/>
    <mergeCell ref="E186:H186"/>
    <mergeCell ref="D237:G237"/>
    <mergeCell ref="E246:F246"/>
    <mergeCell ref="E266:F266"/>
    <mergeCell ref="E238:F238"/>
    <mergeCell ref="E239:F239"/>
    <mergeCell ref="E242:F242"/>
    <mergeCell ref="E240:F240"/>
    <mergeCell ref="E247:F247"/>
    <mergeCell ref="B13:O13"/>
    <mergeCell ref="B14:O14"/>
    <mergeCell ref="D43:M43"/>
    <mergeCell ref="C20:F20"/>
    <mergeCell ref="H20:L20"/>
    <mergeCell ref="J55:L55"/>
    <mergeCell ref="J56:L56"/>
    <mergeCell ref="J57:L57"/>
    <mergeCell ref="J58:L58"/>
    <mergeCell ref="J59:L59"/>
    <mergeCell ref="J60:L60"/>
    <mergeCell ref="E158:H158"/>
    <mergeCell ref="E184:H184"/>
    <mergeCell ref="J48:L48"/>
    <mergeCell ref="J54:L54"/>
    <mergeCell ref="J50:L50"/>
    <mergeCell ref="J51:L51"/>
    <mergeCell ref="J52:L52"/>
    <mergeCell ref="J53:L53"/>
    <mergeCell ref="D183:J183"/>
    <mergeCell ref="E156:H156"/>
    <mergeCell ref="E157:H157"/>
    <mergeCell ref="J61:L61"/>
    <mergeCell ref="E142:J142"/>
    <mergeCell ref="D95:J95"/>
    <mergeCell ref="D105:J105"/>
    <mergeCell ref="J44:L44"/>
    <mergeCell ref="J45:L45"/>
    <mergeCell ref="J46:L46"/>
    <mergeCell ref="J47:L47"/>
    <mergeCell ref="J49:L49"/>
    <mergeCell ref="E243:F243"/>
    <mergeCell ref="E241:F241"/>
    <mergeCell ref="E244:F244"/>
    <mergeCell ref="E245:F245"/>
    <mergeCell ref="E147:J147"/>
    <mergeCell ref="E148:I148"/>
    <mergeCell ref="D154:J154"/>
    <mergeCell ref="E155:H155"/>
    <mergeCell ref="E132:J132"/>
    <mergeCell ref="E133:I133"/>
    <mergeCell ref="E137:J137"/>
    <mergeCell ref="E138:I138"/>
    <mergeCell ref="E143:I143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Noviembre 2018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LENOVO</cp:lastModifiedBy>
  <dcterms:created xsi:type="dcterms:W3CDTF">2016-07-14T16:59:51Z</dcterms:created>
  <dcterms:modified xsi:type="dcterms:W3CDTF">2020-12-14T21:43:18Z</dcterms:modified>
</cp:coreProperties>
</file>