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RES 2019\"/>
    </mc:Choice>
  </mc:AlternateContent>
  <bookViews>
    <workbookView xWindow="0" yWindow="0" windowWidth="19890" windowHeight="8400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G289" i="1" l="1"/>
  <c r="I216" i="1"/>
  <c r="J215" i="1"/>
  <c r="E214" i="1"/>
  <c r="E213" i="1"/>
  <c r="E212" i="1"/>
  <c r="E211" i="1"/>
  <c r="I189" i="1"/>
  <c r="J187" i="1"/>
  <c r="E187" i="1"/>
  <c r="E186" i="1"/>
  <c r="E185" i="1"/>
  <c r="E184" i="1"/>
  <c r="I160" i="1"/>
  <c r="J158" i="1"/>
  <c r="J157" i="1"/>
  <c r="E157" i="1"/>
  <c r="E156" i="1"/>
  <c r="E155" i="1"/>
  <c r="J149" i="1"/>
  <c r="J144" i="1"/>
  <c r="J139" i="1"/>
  <c r="J134" i="1"/>
  <c r="J100" i="1"/>
  <c r="J61" i="1"/>
  <c r="M48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C23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<sst xmlns="http://schemas.openxmlformats.org/spreadsheetml/2006/main" count="138" uniqueCount="96">
  <si>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</si>
  <si>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</si>
  <si>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</si>
  <si>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</si>
  <si>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</si>
  <si>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</si>
  <si>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</si>
  <si>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</si>
  <si>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</si>
  <si>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</si>
  <si>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</si>
  <si>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</si>
  <si>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</si>
  <si>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</si>
  <si>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</si>
  <si>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</si>
  <si>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</si>
  <si>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</si>
  <si>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</si>
  <si>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</si>
  <si>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</si>
  <si>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</si>
  <si>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</si>
  <si>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</si>
  <si>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</si>
  <si>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</si>
  <si>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</si>
  <si>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</si>
  <si>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</si>
  <si>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</si>
  <si>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</si>
  <si>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</si>
  <si>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</si>
  <si>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</si>
  <si>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</si>
  <si>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</si>
  <si>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</si>
  <si>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</si>
  <si>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</si>
  <si>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</si>
  <si>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</si>
  <si>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</si>
  <si>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</si>
  <si>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</si>
  <si>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</si>
  <si>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</si>
  <si>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</si>
  <si>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</si>
  <si>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</si>
  <si>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</si>
  <si>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</si>
  <si>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</si>
  <si>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</si>
  <si>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</si>
  <si>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</si>
  <si>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</si>
  <si>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</si>
  <si>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</si>
  <si>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</si>
  <si>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</si>
  <si>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</si>
  <si>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</si>
  <si>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</si>
  <si>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</si>
  <si>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</si>
  <si>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</si>
  <si>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</si>
  <si>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</si>
  <si>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</si>
  <si>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</si>
  <si>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</si>
  <si>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</si>
  <si>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</si>
  <si>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</si>
  <si>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</si>
  <si>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</si>
  <si>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</si>
  <si>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</si>
  <si>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</si>
  <si>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</si>
  <si>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</si>
  <si>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</si>
  <si>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</si>
  <si>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</si>
  <si>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</si>
  <si>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</si>
  <si>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</si>
  <si>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</si>
  <si>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</si>
  <si>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</si>
  <si>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</si>
  <si>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EVENTOS</t>
  </si>
  <si>
    <t>REGIDORES</t>
  </si>
  <si>
    <t>ASOCIACIONES CIVILES</t>
  </si>
  <si>
    <t>SRIO. PARTICULAR</t>
  </si>
  <si>
    <t>Información Estadística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</si>
</sst>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09167728"/>
        <c:axId val="309157392"/>
        <c:axId val="0"/>
      </c:bar3DChart>
      <c:catAx>
        <c:axId val="309167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309157392"/>
        <c:crosses val="autoZero"/>
        <c:auto val="1"/>
        <c:lblAlgn val="ctr"/>
        <c:lblOffset val="100"/>
        <c:noMultiLvlLbl val="0"/>
      </c:catAx>
      <c:valAx>
        <c:axId val="309157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09167728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67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0.391812865497076</c:v>
                </c:pt>
                <c:pt idx="1">
                  <c:v>0.58479532163742687</c:v>
                </c:pt>
                <c:pt idx="2">
                  <c:v>0</c:v>
                </c:pt>
                <c:pt idx="3">
                  <c:v>0</c:v>
                </c:pt>
                <c:pt idx="4">
                  <c:v>2.3391812865497075E-2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9163920"/>
        <c:axId val="233046240"/>
        <c:axId val="0"/>
      </c:bar3DChart>
      <c:catAx>
        <c:axId val="30916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3046240"/>
        <c:crosses val="autoZero"/>
        <c:auto val="1"/>
        <c:lblAlgn val="ctr"/>
        <c:lblOffset val="100"/>
        <c:noMultiLvlLbl val="0"/>
      </c:catAx>
      <c:valAx>
        <c:axId val="23304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916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141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0.95918367346938771</c:v>
                </c:pt>
                <c:pt idx="1">
                  <c:v>2.7210884353741496E-2</c:v>
                </c:pt>
                <c:pt idx="2">
                  <c:v>0</c:v>
                </c:pt>
                <c:pt idx="3">
                  <c:v>1.3605442176870748E-2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3044608"/>
        <c:axId val="233049504"/>
        <c:axId val="0"/>
      </c:bar3DChart>
      <c:catAx>
        <c:axId val="2330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3049504"/>
        <c:crosses val="autoZero"/>
        <c:auto val="1"/>
        <c:lblAlgn val="ctr"/>
        <c:lblOffset val="100"/>
        <c:noMultiLvlLbl val="0"/>
      </c:catAx>
      <c:valAx>
        <c:axId val="23304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304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100</c:v>
                </c:pt>
                <c:pt idx="1">
                  <c:v>67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0.58479532163742687</c:v>
                </c:pt>
                <c:pt idx="1">
                  <c:v>0.391812865497076</c:v>
                </c:pt>
                <c:pt idx="2">
                  <c:v>2.3391812865497075E-2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233046784"/>
        <c:axId val="233051680"/>
        <c:axId val="0"/>
      </c:bar3DChart>
      <c:catAx>
        <c:axId val="2330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3051680"/>
        <c:crosses val="autoZero"/>
        <c:auto val="1"/>
        <c:lblAlgn val="ctr"/>
        <c:lblOffset val="100"/>
        <c:noMultiLvlLbl val="0"/>
      </c:catAx>
      <c:valAx>
        <c:axId val="233051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23304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100</c:v>
                </c:pt>
                <c:pt idx="1">
                  <c:v>4</c:v>
                </c:pt>
                <c:pt idx="2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0.58479532163742687</c:v>
                </c:pt>
                <c:pt idx="1">
                  <c:v>2.3391812865497075E-2</c:v>
                </c:pt>
                <c:pt idx="2">
                  <c:v>0.391812865497076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3053312"/>
        <c:axId val="233054400"/>
        <c:axId val="0"/>
      </c:bar3DChart>
      <c:catAx>
        <c:axId val="23305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3054400"/>
        <c:crosses val="autoZero"/>
        <c:auto val="1"/>
        <c:lblAlgn val="ctr"/>
        <c:lblOffset val="100"/>
        <c:noMultiLvlLbl val="0"/>
      </c:catAx>
      <c:valAx>
        <c:axId val="23305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305331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85</c:v>
                </c:pt>
                <c:pt idx="1">
                  <c:v>45</c:v>
                </c:pt>
                <c:pt idx="2">
                  <c:v>12</c:v>
                </c:pt>
                <c:pt idx="3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0.49707602339181284</c:v>
                </c:pt>
                <c:pt idx="1">
                  <c:v>0.26315789473684209</c:v>
                </c:pt>
                <c:pt idx="2">
                  <c:v>7.0175438596491224E-2</c:v>
                </c:pt>
                <c:pt idx="3">
                  <c:v>0.16959064327485379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6126432"/>
        <c:axId val="46124800"/>
        <c:axId val="0"/>
      </c:bar3DChart>
      <c:catAx>
        <c:axId val="461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24800"/>
        <c:crosses val="autoZero"/>
        <c:auto val="1"/>
        <c:lblAlgn val="ctr"/>
        <c:lblOffset val="100"/>
        <c:noMultiLvlLbl val="0"/>
      </c:catAx>
      <c:valAx>
        <c:axId val="461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2643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56</c:v>
                </c:pt>
                <c:pt idx="1">
                  <c:v>19</c:v>
                </c:pt>
                <c:pt idx="2">
                  <c:v>62</c:v>
                </c:pt>
                <c:pt idx="3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0.32748538011695905</c:v>
                </c:pt>
                <c:pt idx="1">
                  <c:v>0.1111111111111111</c:v>
                </c:pt>
                <c:pt idx="2">
                  <c:v>0.36257309941520466</c:v>
                </c:pt>
                <c:pt idx="3">
                  <c:v>0.19883040935672514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46128064"/>
        <c:axId val="46125344"/>
        <c:axId val="0"/>
      </c:bar3DChart>
      <c:catAx>
        <c:axId val="4612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25344"/>
        <c:crosses val="autoZero"/>
        <c:auto val="1"/>
        <c:lblAlgn val="ctr"/>
        <c:lblOffset val="100"/>
        <c:noMultiLvlLbl val="0"/>
      </c:catAx>
      <c:valAx>
        <c:axId val="46125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612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2018'!$E$238:$E$288</c:f>
              <c:strCache>
                <c:ptCount val="51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PARTICULAR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INSTITUTO DE LA JUVENTUD</c:v>
                </c:pt>
              </c:strCache>
            </c:strRef>
          </c:cat>
          <c:val>
            <c:numRef>
              <c:f>'Estadísticas Noviembre 2018'!$F$238:$F$288</c:f>
              <c:numCache>
                <c:formatCode>General</c:formatCode>
                <c:ptCount val="51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2018'!$E$238:$E$288</c:f>
              <c:strCache>
                <c:ptCount val="51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PARTICULAR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INSTITUTO DE LA JUVENTUD</c:v>
                </c:pt>
              </c:strCache>
            </c:strRef>
          </c:cat>
          <c:val>
            <c:numRef>
              <c:f>'Estadísticas Noviembre 2018'!$G$238:$G$288</c:f>
              <c:numCache>
                <c:formatCode>General</c:formatCode>
                <c:ptCount val="5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41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15</c:v>
                </c:pt>
                <c:pt idx="19">
                  <c:v>15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3</c:v>
                </c:pt>
                <c:pt idx="28">
                  <c:v>6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36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3</c:v>
                </c:pt>
                <c:pt idx="42">
                  <c:v>39</c:v>
                </c:pt>
                <c:pt idx="43">
                  <c:v>0</c:v>
                </c:pt>
                <c:pt idx="44">
                  <c:v>6</c:v>
                </c:pt>
                <c:pt idx="45">
                  <c:v>8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6127520"/>
        <c:axId val="46128608"/>
        <c:axId val="0"/>
      </c:bar3DChart>
      <c:catAx>
        <c:axId val="4612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46128608"/>
        <c:crosses val="autoZero"/>
        <c:auto val="1"/>
        <c:lblAlgn val="ctr"/>
        <c:lblOffset val="100"/>
        <c:noMultiLvlLbl val="0"/>
      </c:catAx>
      <c:valAx>
        <c:axId val="46128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612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123168"/>
        <c:axId val="46136832"/>
        <c:axId val="0"/>
      </c:bar3DChart>
      <c:catAx>
        <c:axId val="461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6136832"/>
        <c:crosses val="autoZero"/>
        <c:auto val="1"/>
        <c:lblAlgn val="ctr"/>
        <c:lblOffset val="100"/>
        <c:noMultiLvlLbl val="0"/>
      </c:catAx>
      <c:valAx>
        <c:axId val="4613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4612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294</xdr:row>
      <xdr:rowOff>40821</xdr:rowOff>
    </xdr:from>
    <xdr:to>
      <xdr:col>14</xdr:col>
      <xdr:colOff>911678</xdr:colOff>
      <xdr:row>331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0"/>
  <sheetViews>
    <sheetView tabSelected="1" topLeftCell="B316" zoomScale="80" zoomScaleNormal="80" workbookViewId="0">
      <selection activeCell="F22" sqref="F22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6" t="s">
        <v>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1"/>
      <c r="Q13" s="4"/>
    </row>
    <row r="14" spans="1:17" ht="43.5" customHeight="1" thickBot="1" x14ac:dyDescent="0.3">
      <c r="A14" s="4"/>
      <c r="B14" s="128" t="s">
        <v>95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31" t="s">
        <v>1</v>
      </c>
      <c r="D20" s="132"/>
      <c r="E20" s="132"/>
      <c r="F20" s="133"/>
      <c r="G20" s="63"/>
      <c r="H20" s="131" t="s">
        <v>2</v>
      </c>
      <c r="I20" s="132"/>
      <c r="J20" s="132"/>
      <c r="K20" s="132"/>
      <c r="L20" s="133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100</v>
      </c>
      <c r="D22" s="14">
        <v>4</v>
      </c>
      <c r="E22" s="14">
        <v>67</v>
      </c>
      <c r="F22" s="8">
        <v>171</v>
      </c>
      <c r="G22" s="5"/>
      <c r="H22" s="8">
        <v>85</v>
      </c>
      <c r="I22" s="8">
        <v>45</v>
      </c>
      <c r="J22" s="8">
        <v>12</v>
      </c>
      <c r="K22" s="8">
        <v>29</v>
      </c>
      <c r="L22" s="8">
        <v>171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0.58479532163742687</v>
      </c>
      <c r="D23" s="17">
        <f>+D22/F22</f>
        <v>2.3391812865497075E-2</v>
      </c>
      <c r="E23" s="18">
        <f>+E22/F22</f>
        <v>0.391812865497076</v>
      </c>
      <c r="F23" s="67">
        <f>SUM(C23:E23)</f>
        <v>1</v>
      </c>
      <c r="G23" s="5"/>
      <c r="H23" s="16">
        <f>+H22/L22</f>
        <v>0.49707602339181284</v>
      </c>
      <c r="I23" s="16">
        <f>+I22/L22</f>
        <v>0.26315789473684209</v>
      </c>
      <c r="J23" s="16">
        <f>J22/L22</f>
        <v>7.0175438596491224E-2</v>
      </c>
      <c r="K23" s="16">
        <f>+K22/L22</f>
        <v>0.16959064327485379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30" t="s">
        <v>10</v>
      </c>
      <c r="E43" s="130"/>
      <c r="F43" s="130"/>
      <c r="G43" s="130"/>
      <c r="H43" s="130"/>
      <c r="I43" s="130"/>
      <c r="J43" s="130"/>
      <c r="K43" s="130"/>
      <c r="L43" s="130"/>
      <c r="M43" s="130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13">
        <v>0</v>
      </c>
      <c r="K44" s="114"/>
      <c r="L44" s="115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13">
        <v>0</v>
      </c>
      <c r="K45" s="114"/>
      <c r="L45" s="115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13">
        <v>0</v>
      </c>
      <c r="K46" s="114"/>
      <c r="L46" s="115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13">
        <v>0</v>
      </c>
      <c r="K47" s="114"/>
      <c r="L47" s="115"/>
      <c r="M47" s="16">
        <f>+$J47/$J61</f>
        <v>0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13">
        <v>22</v>
      </c>
      <c r="K48" s="114"/>
      <c r="L48" s="115"/>
      <c r="M48" s="16">
        <f>+$J48/$J61</f>
        <v>0.13017751479289941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13">
        <v>69</v>
      </c>
      <c r="K49" s="114"/>
      <c r="L49" s="115"/>
      <c r="M49" s="16">
        <f>+$J49/J61</f>
        <v>0.40828402366863903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13">
        <v>0</v>
      </c>
      <c r="K50" s="114"/>
      <c r="L50" s="115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13">
        <v>0</v>
      </c>
      <c r="K51" s="114"/>
      <c r="L51" s="115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13">
        <v>0</v>
      </c>
      <c r="K52" s="114"/>
      <c r="L52" s="115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13">
        <v>0</v>
      </c>
      <c r="K53" s="114"/>
      <c r="L53" s="115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13">
        <v>76</v>
      </c>
      <c r="K54" s="114"/>
      <c r="L54" s="115"/>
      <c r="M54" s="16">
        <f>+$J54/J61</f>
        <v>0.44970414201183434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13">
        <v>0</v>
      </c>
      <c r="K55" s="114"/>
      <c r="L55" s="115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13">
        <v>2</v>
      </c>
      <c r="K56" s="114"/>
      <c r="L56" s="115"/>
      <c r="M56" s="16">
        <f>+$J56/J61</f>
        <v>1.1834319526627219E-2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13">
        <v>0</v>
      </c>
      <c r="K57" s="114"/>
      <c r="L57" s="115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13">
        <v>0</v>
      </c>
      <c r="K58" s="114"/>
      <c r="L58" s="115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13">
        <v>0</v>
      </c>
      <c r="K59" s="114"/>
      <c r="L59" s="115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16">
        <v>0</v>
      </c>
      <c r="K60" s="117"/>
      <c r="L60" s="118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19">
        <f>SUM(J44:L60)</f>
        <v>169</v>
      </c>
      <c r="K61" s="120"/>
      <c r="L61" s="121"/>
      <c r="M61" s="78">
        <f>SUM(M44:M60)</f>
        <v>0.99999999999999989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22" t="s">
        <v>11</v>
      </c>
      <c r="E95" s="123"/>
      <c r="F95" s="123"/>
      <c r="G95" s="123"/>
      <c r="H95" s="123"/>
      <c r="I95" s="123"/>
      <c r="J95" s="124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67</v>
      </c>
      <c r="J96" s="29">
        <f>+I96/I102</f>
        <v>0.391812865497076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100</v>
      </c>
      <c r="J97" s="29">
        <f>I97/I102</f>
        <v>0.58479532163742687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4</v>
      </c>
      <c r="J100" s="36">
        <f>+I100/I102</f>
        <v>2.3391812865497075E-2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171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25"/>
      <c r="E105" s="125"/>
      <c r="F105" s="125"/>
      <c r="G105" s="125"/>
      <c r="H105" s="125"/>
      <c r="I105" s="125"/>
      <c r="J105" s="125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05" t="s">
        <v>13</v>
      </c>
      <c r="F132" s="106"/>
      <c r="G132" s="106"/>
      <c r="H132" s="106"/>
      <c r="I132" s="106"/>
      <c r="J132" s="107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02" t="s">
        <v>14</v>
      </c>
      <c r="F133" s="103"/>
      <c r="G133" s="103"/>
      <c r="H133" s="103"/>
      <c r="I133" s="104"/>
      <c r="J133" s="37">
        <v>53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f>SUM(J133)</f>
        <v>53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05" t="s">
        <v>15</v>
      </c>
      <c r="F137" s="106"/>
      <c r="G137" s="106"/>
      <c r="H137" s="106"/>
      <c r="I137" s="106"/>
      <c r="J137" s="107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02" t="s">
        <v>16</v>
      </c>
      <c r="F138" s="103"/>
      <c r="G138" s="103"/>
      <c r="H138" s="103"/>
      <c r="I138" s="104"/>
      <c r="J138" s="39">
        <v>17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f>SUM(J138)</f>
        <v>17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99" t="s">
        <v>17</v>
      </c>
      <c r="F142" s="100"/>
      <c r="G142" s="100"/>
      <c r="H142" s="100"/>
      <c r="I142" s="100"/>
      <c r="J142" s="101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02" t="s">
        <v>18</v>
      </c>
      <c r="F143" s="103"/>
      <c r="G143" s="103"/>
      <c r="H143" s="103"/>
      <c r="I143" s="104"/>
      <c r="J143" s="39">
        <v>7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f>SUM(J143)</f>
        <v>7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99" t="s">
        <v>19</v>
      </c>
      <c r="F147" s="100"/>
      <c r="G147" s="100"/>
      <c r="H147" s="100"/>
      <c r="I147" s="100"/>
      <c r="J147" s="101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02" t="s">
        <v>19</v>
      </c>
      <c r="F148" s="103"/>
      <c r="G148" s="103"/>
      <c r="H148" s="103"/>
      <c r="I148" s="104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f>SUM(J148)</f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05" t="s">
        <v>20</v>
      </c>
      <c r="E154" s="106"/>
      <c r="F154" s="106"/>
      <c r="G154" s="106"/>
      <c r="H154" s="106"/>
      <c r="I154" s="106"/>
      <c r="J154" s="107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08" t="str">
        <f>+'[1]ACUM-MAYO'!A162</f>
        <v>ORDINARIA</v>
      </c>
      <c r="F155" s="109"/>
      <c r="G155" s="109"/>
      <c r="H155" s="110"/>
      <c r="I155" s="33">
        <v>141</v>
      </c>
      <c r="J155" s="42">
        <f>I155/I160</f>
        <v>0.95918367346938771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08" t="str">
        <f>+'[1]ACUM-MAYO'!A163</f>
        <v>FUNDAMENTAL</v>
      </c>
      <c r="F156" s="109"/>
      <c r="G156" s="109"/>
      <c r="H156" s="110"/>
      <c r="I156" s="33">
        <v>4</v>
      </c>
      <c r="J156" s="44">
        <f>I156/I160</f>
        <v>2.7210884353741496E-2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08" t="str">
        <f>+'[1]ACUM-MAYO'!A165</f>
        <v>RESERVADA</v>
      </c>
      <c r="F157" s="109"/>
      <c r="G157" s="109"/>
      <c r="H157" s="110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08" t="s">
        <v>30</v>
      </c>
      <c r="F158" s="109"/>
      <c r="G158" s="109"/>
      <c r="H158" s="110"/>
      <c r="I158" s="33">
        <v>2</v>
      </c>
      <c r="J158" s="46">
        <f>I158/I160</f>
        <v>1.3605442176870748E-2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f>SUM(I155:I159)</f>
        <v>147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05" t="s">
        <v>21</v>
      </c>
      <c r="E183" s="106"/>
      <c r="F183" s="106"/>
      <c r="G183" s="106"/>
      <c r="H183" s="106"/>
      <c r="I183" s="106"/>
      <c r="J183" s="107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08" t="str">
        <f>+'[1]ACUM-MAYO'!A173</f>
        <v>ECONOMICA ADMINISTRATIVA</v>
      </c>
      <c r="F184" s="109"/>
      <c r="G184" s="109"/>
      <c r="H184" s="110"/>
      <c r="I184" s="33">
        <v>56</v>
      </c>
      <c r="J184" s="29">
        <f>I184/I189</f>
        <v>0.32748538011695905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08" t="str">
        <f>+'[1]ACUM-MAYO'!A174</f>
        <v>TRAMITE</v>
      </c>
      <c r="F185" s="109"/>
      <c r="G185" s="109"/>
      <c r="H185" s="110"/>
      <c r="I185" s="33">
        <v>19</v>
      </c>
      <c r="J185" s="49">
        <f>I185/I189</f>
        <v>0.1111111111111111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08" t="str">
        <f>+'[1]ACUM-MAYO'!A175</f>
        <v>SERV. PUB.</v>
      </c>
      <c r="F186" s="109"/>
      <c r="G186" s="109"/>
      <c r="H186" s="110"/>
      <c r="I186" s="33">
        <v>62</v>
      </c>
      <c r="J186" s="49">
        <f>I186/I189</f>
        <v>0.36257309941520466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08" t="str">
        <f>+'[1]ACUM-MAYO'!A176</f>
        <v>LEGAL</v>
      </c>
      <c r="F187" s="109"/>
      <c r="G187" s="109"/>
      <c r="H187" s="110"/>
      <c r="I187" s="33">
        <v>34</v>
      </c>
      <c r="J187" s="50">
        <f>I187/I189</f>
        <v>0.19883040935672514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f>SUM(I184:I187)</f>
        <v>171</v>
      </c>
      <c r="J189" s="70">
        <f>SUM(J184:J187)</f>
        <v>0.99999999999999989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05" t="s">
        <v>22</v>
      </c>
      <c r="E210" s="106"/>
      <c r="F210" s="106"/>
      <c r="G210" s="106"/>
      <c r="H210" s="106"/>
      <c r="I210" s="106"/>
      <c r="J210" s="107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100</v>
      </c>
      <c r="J211" s="86">
        <f>I211/I216</f>
        <v>0.58479532163742687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67</v>
      </c>
      <c r="J212" s="86">
        <f>I212/I216</f>
        <v>0.391812865497076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4</v>
      </c>
      <c r="J213" s="86">
        <f>I213/I216</f>
        <v>2.3391812865497075E-2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f>SUM(I211:I215)</f>
        <v>171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35" t="s">
        <v>23</v>
      </c>
      <c r="E237" s="136"/>
      <c r="F237" s="136"/>
      <c r="G237" s="137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38" t="s">
        <v>33</v>
      </c>
      <c r="F238" s="139" t="s">
        <v>33</v>
      </c>
      <c r="G238" s="89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11" t="s">
        <v>88</v>
      </c>
      <c r="F239" s="140"/>
      <c r="G239" s="89">
        <v>0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11" t="s">
        <v>77</v>
      </c>
      <c r="F240" s="112" t="s">
        <v>65</v>
      </c>
      <c r="G240" s="89">
        <v>0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11" t="s">
        <v>48</v>
      </c>
      <c r="F241" s="112" t="s">
        <v>48</v>
      </c>
      <c r="G241" s="89">
        <v>0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11" t="s">
        <v>64</v>
      </c>
      <c r="F242" s="112" t="s">
        <v>64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11" t="s">
        <v>60</v>
      </c>
      <c r="F243" s="112" t="s">
        <v>60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11" t="s">
        <v>34</v>
      </c>
      <c r="F244" s="112" t="s">
        <v>34</v>
      </c>
      <c r="G244" s="89">
        <v>14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11" t="s">
        <v>80</v>
      </c>
      <c r="F245" s="112" t="s">
        <v>41</v>
      </c>
      <c r="G245" s="89">
        <v>0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11" t="s">
        <v>44</v>
      </c>
      <c r="F246" s="112" t="s">
        <v>44</v>
      </c>
      <c r="G246" s="89">
        <v>6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11" t="s">
        <v>79</v>
      </c>
      <c r="F247" s="112" t="s">
        <v>58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11" t="s">
        <v>87</v>
      </c>
      <c r="F248" s="112" t="s">
        <v>43</v>
      </c>
      <c r="G248" s="89">
        <v>2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11" t="s">
        <v>82</v>
      </c>
      <c r="F249" s="112" t="s">
        <v>55</v>
      </c>
      <c r="G249" s="89">
        <v>6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11" t="s">
        <v>67</v>
      </c>
      <c r="F250" s="112" t="s">
        <v>67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11" t="s">
        <v>37</v>
      </c>
      <c r="F251" s="112" t="s">
        <v>37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11" t="s">
        <v>70</v>
      </c>
      <c r="F252" s="112" t="s">
        <v>70</v>
      </c>
      <c r="G252" s="89">
        <v>41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11" t="s">
        <v>61</v>
      </c>
      <c r="F253" s="112" t="s">
        <v>61</v>
      </c>
      <c r="G253" s="89">
        <v>0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11" t="s">
        <v>81</v>
      </c>
      <c r="F254" s="112" t="s">
        <v>53</v>
      </c>
      <c r="G254" s="89">
        <v>5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11" t="s">
        <v>66</v>
      </c>
      <c r="F255" s="112" t="s">
        <v>66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11" t="s">
        <v>39</v>
      </c>
      <c r="F256" s="112" t="s">
        <v>39</v>
      </c>
      <c r="G256" s="89">
        <v>15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11" t="s">
        <v>47</v>
      </c>
      <c r="F257" s="112" t="s">
        <v>47</v>
      </c>
      <c r="G257" s="89">
        <v>15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11" t="s">
        <v>62</v>
      </c>
      <c r="F258" s="112" t="s">
        <v>62</v>
      </c>
      <c r="G258" s="89">
        <v>3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11" t="s">
        <v>78</v>
      </c>
      <c r="F259" s="112" t="s">
        <v>68</v>
      </c>
      <c r="G259" s="89">
        <v>3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11" t="s">
        <v>83</v>
      </c>
      <c r="F260" s="112" t="s">
        <v>38</v>
      </c>
      <c r="G260" s="89">
        <v>0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11" t="s">
        <v>52</v>
      </c>
      <c r="F261" s="112" t="s">
        <v>52</v>
      </c>
      <c r="G261" s="89">
        <v>0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11" t="s">
        <v>42</v>
      </c>
      <c r="F262" s="112" t="s">
        <v>42</v>
      </c>
      <c r="G262" s="89">
        <v>0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11" t="s">
        <v>72</v>
      </c>
      <c r="F263" s="112" t="s">
        <v>72</v>
      </c>
      <c r="G263" s="89">
        <v>5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11" t="s">
        <v>56</v>
      </c>
      <c r="F264" s="112" t="s">
        <v>56</v>
      </c>
      <c r="G264" s="89">
        <v>0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11" t="s">
        <v>57</v>
      </c>
      <c r="F265" s="112" t="s">
        <v>57</v>
      </c>
      <c r="G265" s="89">
        <v>3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11" t="s">
        <v>45</v>
      </c>
      <c r="F266" s="112" t="s">
        <v>45</v>
      </c>
      <c r="G266" s="89">
        <v>6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11" t="s">
        <v>85</v>
      </c>
      <c r="F267" s="112" t="s">
        <v>36</v>
      </c>
      <c r="G267" s="89">
        <v>5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11" t="s">
        <v>40</v>
      </c>
      <c r="F268" s="112" t="s">
        <v>40</v>
      </c>
      <c r="G268" s="89">
        <v>0</v>
      </c>
      <c r="H268" s="5"/>
      <c r="I268" s="134"/>
      <c r="J268" s="134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11" t="s">
        <v>73</v>
      </c>
      <c r="F269" s="112" t="s">
        <v>73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11" t="s">
        <v>54</v>
      </c>
      <c r="F270" s="112" t="s">
        <v>54</v>
      </c>
      <c r="G270" s="89">
        <v>3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11" t="s">
        <v>35</v>
      </c>
      <c r="F271" s="112" t="s">
        <v>35</v>
      </c>
      <c r="G271" s="89">
        <v>0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92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11" t="s">
        <v>84</v>
      </c>
      <c r="F273" s="112" t="s">
        <v>51</v>
      </c>
      <c r="G273" s="89">
        <v>1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11" t="s">
        <v>71</v>
      </c>
      <c r="F274" s="112" t="s">
        <v>71</v>
      </c>
      <c r="G274" s="89">
        <v>36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94</v>
      </c>
      <c r="F275" s="97"/>
      <c r="G275" s="89">
        <v>3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0.100000000000001" customHeight="1" thickBot="1" x14ac:dyDescent="0.3">
      <c r="A276" s="4"/>
      <c r="B276" s="5"/>
      <c r="C276" s="59"/>
      <c r="D276" s="8">
        <v>39</v>
      </c>
      <c r="E276" s="111" t="s">
        <v>46</v>
      </c>
      <c r="F276" s="112" t="s">
        <v>46</v>
      </c>
      <c r="G276" s="89">
        <v>0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5.75" customHeight="1" thickBot="1" x14ac:dyDescent="0.3">
      <c r="A277" s="4"/>
      <c r="B277" s="5"/>
      <c r="C277" s="5"/>
      <c r="D277" s="8">
        <v>40</v>
      </c>
      <c r="E277" s="143" t="s">
        <v>75</v>
      </c>
      <c r="F277" s="144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11" t="s">
        <v>49</v>
      </c>
      <c r="F278" s="112" t="s">
        <v>49</v>
      </c>
      <c r="G278" s="89">
        <v>13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11" t="s">
        <v>76</v>
      </c>
      <c r="F279" s="112" t="s">
        <v>50</v>
      </c>
      <c r="G279" s="89">
        <v>3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11" t="s">
        <v>59</v>
      </c>
      <c r="F280" s="112" t="s">
        <v>59</v>
      </c>
      <c r="G280" s="89">
        <v>39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11" t="s">
        <v>75</v>
      </c>
      <c r="F281" s="112" t="s">
        <v>63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11" t="s">
        <v>69</v>
      </c>
      <c r="F282" s="112" t="s">
        <v>69</v>
      </c>
      <c r="G282" s="89">
        <v>6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47" t="s">
        <v>86</v>
      </c>
      <c r="F283" s="148"/>
      <c r="G283" s="90">
        <v>8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90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36</v>
      </c>
      <c r="F285" s="97"/>
      <c r="G285" s="89">
        <v>1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91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93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19.5" customHeight="1" thickBot="1" x14ac:dyDescent="0.3">
      <c r="A288" s="4"/>
      <c r="B288" s="5"/>
      <c r="C288" s="59"/>
      <c r="D288" s="8">
        <v>51</v>
      </c>
      <c r="E288" s="98" t="s">
        <v>89</v>
      </c>
      <c r="F288" s="95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15.75" customHeight="1" thickBot="1" x14ac:dyDescent="0.3">
      <c r="A289" s="4"/>
      <c r="B289" s="5"/>
      <c r="C289" s="6"/>
      <c r="D289" s="6"/>
      <c r="E289" s="145" t="s">
        <v>5</v>
      </c>
      <c r="F289" s="146"/>
      <c r="G289" s="75">
        <f>SUM(G238:G288)</f>
        <v>243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15.75" customHeight="1" thickBot="1" x14ac:dyDescent="0.3">
      <c r="A290" s="4"/>
      <c r="B290" s="5"/>
      <c r="C290" s="6"/>
      <c r="D290" s="6"/>
      <c r="E290" s="92"/>
      <c r="F290" s="92"/>
      <c r="G290" s="93"/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5.75" customHeight="1" thickBot="1" x14ac:dyDescent="0.3">
      <c r="A291" s="4"/>
      <c r="B291" s="5"/>
      <c r="C291" s="6"/>
      <c r="D291" s="6"/>
      <c r="E291" s="92"/>
      <c r="F291" s="92"/>
      <c r="G291" s="93"/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15.75" customHeight="1" thickBot="1" x14ac:dyDescent="0.3">
      <c r="A292" s="4"/>
      <c r="B292" s="5"/>
      <c r="C292" s="6"/>
      <c r="D292" s="6"/>
      <c r="E292" s="92"/>
      <c r="F292" s="92"/>
      <c r="G292" s="93"/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141" t="s">
        <v>24</v>
      </c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4"/>
      <c r="Q294" s="60"/>
    </row>
    <row r="295" spans="1:17" ht="15.75" customHeight="1" x14ac:dyDescent="0.25">
      <c r="A295" s="4"/>
      <c r="B295" s="5"/>
      <c r="C295" s="59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x14ac:dyDescent="0.25">
      <c r="A296" s="4"/>
      <c r="B296" s="5"/>
      <c r="C296" s="59"/>
      <c r="D296" s="5"/>
      <c r="E296" s="5"/>
      <c r="F296" s="5"/>
      <c r="G296" s="5"/>
      <c r="H296" s="6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x14ac:dyDescent="0.25">
      <c r="A297" s="4"/>
      <c r="B297" s="5"/>
      <c r="C297" s="5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4"/>
    </row>
    <row r="298" spans="1:17" s="6" customFormat="1" ht="15.75" x14ac:dyDescent="0.2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4"/>
    </row>
    <row r="299" spans="1:17" ht="15.75" x14ac:dyDescent="0.2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4"/>
    </row>
    <row r="300" spans="1:17" ht="16.5" thickBot="1" x14ac:dyDescent="0.3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ht="24" customHeight="1" thickBot="1" x14ac:dyDescent="0.3">
      <c r="A301" s="4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76"/>
      <c r="Q301" s="77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5.75" x14ac:dyDescent="0.2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15.75" x14ac:dyDescent="0.2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4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6"/>
      <c r="E308" s="6"/>
      <c r="F308" s="6"/>
      <c r="G308" s="6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6"/>
      <c r="E309" s="6"/>
      <c r="F309" s="6"/>
      <c r="G309" s="6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4"/>
      <c r="E310" s="4"/>
      <c r="F310" s="4"/>
      <c r="G310" s="4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6"/>
      <c r="E313" s="6"/>
      <c r="F313" s="6"/>
      <c r="G313" s="6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4"/>
      <c r="Q327" s="4"/>
    </row>
    <row r="328" spans="1:17" ht="15.75" x14ac:dyDescent="0.25">
      <c r="A328" s="60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6"/>
      <c r="Q328" s="60"/>
    </row>
    <row r="329" spans="1:17" ht="15.75" x14ac:dyDescent="0.25">
      <c r="A329" s="60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6"/>
      <c r="Q329" s="60"/>
    </row>
    <row r="330" spans="1:17" ht="15.75" x14ac:dyDescent="0.25">
      <c r="A330" s="60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6"/>
      <c r="Q330" s="60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</row>
    <row r="334" spans="1:17" x14ac:dyDescent="0.25">
      <c r="A334" s="9"/>
      <c r="B334" s="9"/>
      <c r="C334" s="9"/>
    </row>
    <row r="335" spans="1:17" x14ac:dyDescent="0.25">
      <c r="A335" s="9"/>
      <c r="B335" s="9"/>
      <c r="C335" s="9"/>
    </row>
    <row r="336" spans="1:17" x14ac:dyDescent="0.25">
      <c r="A336" s="9"/>
      <c r="B336" s="9"/>
      <c r="C336" s="9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</sheetData>
  <mergeCells count="92"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B294:O294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89:F289"/>
    <mergeCell ref="E256:F256"/>
    <mergeCell ref="E268:F268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B13:O13"/>
    <mergeCell ref="B14:O14"/>
    <mergeCell ref="D43:M43"/>
    <mergeCell ref="C20:F20"/>
    <mergeCell ref="H20:L20"/>
    <mergeCell ref="J55:L55"/>
    <mergeCell ref="J56:L56"/>
    <mergeCell ref="J57:L57"/>
    <mergeCell ref="J58:L58"/>
    <mergeCell ref="J59:L5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44:L44"/>
    <mergeCell ref="J45:L45"/>
    <mergeCell ref="J46:L46"/>
    <mergeCell ref="J47:L47"/>
    <mergeCell ref="J49:L49"/>
    <mergeCell ref="E240:F240"/>
    <mergeCell ref="E247:F247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E132:J132"/>
    <mergeCell ref="E133:I133"/>
    <mergeCell ref="E137:J137"/>
    <mergeCell ref="E138:I138"/>
    <mergeCell ref="E143:I143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2019-07-23T16:01:12Z</dcterms:modified>
</cp:coreProperties>
</file>