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els-e035\usb virtual$\"/>
    </mc:Choice>
  </mc:AlternateContent>
  <bookViews>
    <workbookView xWindow="0" yWindow="0" windowWidth="20490" windowHeight="9045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G289" i="1" l="1"/>
  <c r="I216" i="1"/>
  <c r="J215" i="1"/>
  <c r="E214" i="1"/>
  <c r="E213" i="1"/>
  <c r="E212" i="1"/>
  <c r="E211" i="1"/>
  <c r="I189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34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C23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<sst xmlns="http://schemas.openxmlformats.org/spreadsheetml/2006/main" count="138" uniqueCount="96">
  <si>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</si>
  <si>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</si>
  <si>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</si>
  <si>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</si>
  <si>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</si>
  <si>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</si>
  <si>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</si>
  <si>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</si>
  <si>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</si>
  <si>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</si>
  <si>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</si>
  <si>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</si>
  <si>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</si>
  <si>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</si>
  <si>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</si>
  <si>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</si>
  <si>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</si>
  <si>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</si>
  <si>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</si>
  <si>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</si>
  <si>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</si>
  <si>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</si>
  <si>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</si>
  <si>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</si>
  <si>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</si>
  <si>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</si>
  <si>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</si>
  <si>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</si>
  <si>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</si>
  <si>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</si>
  <si>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</si>
  <si>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</si>
  <si>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</si>
  <si>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</si>
  <si>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</si>
  <si>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</si>
  <si>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</si>
  <si>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</si>
  <si>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</si>
  <si>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</si>
  <si>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</si>
  <si>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</si>
  <si>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</si>
  <si>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</si>
  <si>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</si>
  <si>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</si>
  <si>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</si>
  <si>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</si>
  <si>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</si>
  <si>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</si>
  <si>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</si>
  <si>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</si>
  <si>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</si>
  <si>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</si>
  <si>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</si>
  <si>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</si>
  <si>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</si>
  <si>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</si>
  <si>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</si>
  <si>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</si>
  <si>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</si>
  <si>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</si>
  <si>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</si>
  <si>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</si>
  <si>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</si>
  <si>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</si>
  <si>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</si>
  <si>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</si>
  <si>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</si>
  <si>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</si>
  <si>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</si>
  <si>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</si>
  <si>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</si>
  <si>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</si>
  <si>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</si>
  <si>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</si>
  <si>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</si>
  <si>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</si>
  <si>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</si>
  <si>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</si>
  <si>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</si>
  <si>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</si>
  <si>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</si>
  <si>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</si>
  <si>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</si>
  <si>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</si>
  <si>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</si>
  <si>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</si>
  <si>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</si>
  <si>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</si>
  <si>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</si>
  <si>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</si>
  <si>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</si>
  <si>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</si>
  <si>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INFORMACIÓN ESTADÍSTICA MAYO 2019</t>
  </si>
  <si>
    <t>SRIO.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</si>
</sst>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-1110388288"/>
        <c:axId val="-1110393184"/>
        <c:axId val="0"/>
      </c:bar3DChart>
      <c:catAx>
        <c:axId val="-111038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-1110393184"/>
        <c:crosses val="autoZero"/>
        <c:auto val="1"/>
        <c:lblAlgn val="ctr"/>
        <c:lblOffset val="100"/>
        <c:noMultiLvlLbl val="0"/>
      </c:catAx>
      <c:valAx>
        <c:axId val="-1110393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1110388288"/>
        <c:crosses val="autoZero"/>
        <c:crossBetween val="between"/>
      </c:valAx>
    </c:plotArea>
    <c:legend>
      <c:legendPos val="t"/>
      <c:legendEntry>
        <c:idx val="1"/>
        <c:delete val="1"/>
      </c:legendEntry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71</c:v>
                </c:pt>
                <c:pt idx="1">
                  <c:v>66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0.5</c:v>
                </c:pt>
                <c:pt idx="1">
                  <c:v>0.46478873239436619</c:v>
                </c:pt>
                <c:pt idx="2">
                  <c:v>0</c:v>
                </c:pt>
                <c:pt idx="3">
                  <c:v>0</c:v>
                </c:pt>
                <c:pt idx="4">
                  <c:v>3.5211267605633804E-2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110399168"/>
        <c:axId val="-1110665792"/>
        <c:axId val="0"/>
      </c:bar3DChart>
      <c:catAx>
        <c:axId val="-11103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10665792"/>
        <c:crosses val="autoZero"/>
        <c:auto val="1"/>
        <c:lblAlgn val="ctr"/>
        <c:lblOffset val="100"/>
        <c:noMultiLvlLbl val="0"/>
      </c:catAx>
      <c:valAx>
        <c:axId val="-111066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1039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135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0.95070422535211263</c:v>
                </c:pt>
                <c:pt idx="1">
                  <c:v>3.5211267605633804E-2</c:v>
                </c:pt>
                <c:pt idx="2">
                  <c:v>0</c:v>
                </c:pt>
                <c:pt idx="3">
                  <c:v>1.4084507042253521E-2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894852256"/>
        <c:axId val="-894845184"/>
        <c:axId val="0"/>
      </c:bar3DChart>
      <c:catAx>
        <c:axId val="-8948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45184"/>
        <c:crosses val="autoZero"/>
        <c:auto val="1"/>
        <c:lblAlgn val="ctr"/>
        <c:lblOffset val="100"/>
        <c:noMultiLvlLbl val="0"/>
      </c:catAx>
      <c:valAx>
        <c:axId val="-89484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5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66</c:v>
                </c:pt>
                <c:pt idx="1">
                  <c:v>71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0.46478873239436619</c:v>
                </c:pt>
                <c:pt idx="1">
                  <c:v>0.5</c:v>
                </c:pt>
                <c:pt idx="2">
                  <c:v>3.5211267605633804E-2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894853888"/>
        <c:axId val="-894850080"/>
        <c:axId val="0"/>
      </c:bar3DChart>
      <c:catAx>
        <c:axId val="-8948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50080"/>
        <c:crosses val="autoZero"/>
        <c:auto val="1"/>
        <c:lblAlgn val="ctr"/>
        <c:lblOffset val="100"/>
        <c:noMultiLvlLbl val="0"/>
      </c:catAx>
      <c:valAx>
        <c:axId val="-894850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-89485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66</c:v>
                </c:pt>
                <c:pt idx="1">
                  <c:v>5</c:v>
                </c:pt>
                <c:pt idx="2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0.46478873239436619</c:v>
                </c:pt>
                <c:pt idx="1">
                  <c:v>3.5211267605633804E-2</c:v>
                </c:pt>
                <c:pt idx="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894851168"/>
        <c:axId val="-894846272"/>
        <c:axId val="0"/>
      </c:bar3DChart>
      <c:catAx>
        <c:axId val="-8948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46272"/>
        <c:crosses val="autoZero"/>
        <c:auto val="1"/>
        <c:lblAlgn val="ctr"/>
        <c:lblOffset val="100"/>
        <c:noMultiLvlLbl val="0"/>
      </c:catAx>
      <c:valAx>
        <c:axId val="-8948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511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25</c:v>
                </c:pt>
                <c:pt idx="1">
                  <c:v>29</c:v>
                </c:pt>
                <c:pt idx="2">
                  <c:v>2</c:v>
                </c:pt>
                <c:pt idx="3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0.28735632183908044</c:v>
                </c:pt>
                <c:pt idx="1">
                  <c:v>0.33333333333333331</c:v>
                </c:pt>
                <c:pt idx="2">
                  <c:v>2.2988505747126436E-2</c:v>
                </c:pt>
                <c:pt idx="3">
                  <c:v>0.35632183908045978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894844096"/>
        <c:axId val="-894843552"/>
        <c:axId val="0"/>
      </c:bar3DChart>
      <c:catAx>
        <c:axId val="-8948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43552"/>
        <c:crosses val="autoZero"/>
        <c:auto val="1"/>
        <c:lblAlgn val="ctr"/>
        <c:lblOffset val="100"/>
        <c:noMultiLvlLbl val="0"/>
      </c:catAx>
      <c:valAx>
        <c:axId val="-89484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4409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52</c:v>
                </c:pt>
                <c:pt idx="1">
                  <c:v>26</c:v>
                </c:pt>
                <c:pt idx="2">
                  <c:v>43</c:v>
                </c:pt>
                <c:pt idx="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0.36619718309859156</c:v>
                </c:pt>
                <c:pt idx="1">
                  <c:v>0.18309859154929578</c:v>
                </c:pt>
                <c:pt idx="2">
                  <c:v>0.30281690140845069</c:v>
                </c:pt>
                <c:pt idx="3">
                  <c:v>0.14788732394366197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-894848448"/>
        <c:axId val="-894847904"/>
        <c:axId val="0"/>
      </c:bar3DChart>
      <c:catAx>
        <c:axId val="-89484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94847904"/>
        <c:crosses val="autoZero"/>
        <c:auto val="1"/>
        <c:lblAlgn val="ctr"/>
        <c:lblOffset val="100"/>
        <c:noMultiLvlLbl val="0"/>
      </c:catAx>
      <c:valAx>
        <c:axId val="-894847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89484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2018'!$E$238:$E$288</c:f>
              <c:strCache>
                <c:ptCount val="51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INSTITUTO DE LA JUVENTUD</c:v>
                </c:pt>
              </c:strCache>
            </c:strRef>
          </c:cat>
          <c:val>
            <c:numRef>
              <c:f>'Estadísticas Noviembre 2018'!$F$238:$F$288</c:f>
              <c:numCache>
                <c:formatCode>General</c:formatCode>
                <c:ptCount val="51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2018'!$E$238:$E$288</c:f>
              <c:strCache>
                <c:ptCount val="51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INSTITUTO DE LA JUVENTUD</c:v>
                </c:pt>
              </c:strCache>
            </c:strRef>
          </c:cat>
          <c:val>
            <c:numRef>
              <c:f>'Estadísticas Noviembre 2018'!$G$238:$G$288</c:f>
              <c:numCache>
                <c:formatCode>General</c:formatCode>
                <c:ptCount val="51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21</c:v>
                </c:pt>
                <c:pt idx="19">
                  <c:v>9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9</c:v>
                </c:pt>
                <c:pt idx="24">
                  <c:v>2</c:v>
                </c:pt>
                <c:pt idx="25">
                  <c:v>1</c:v>
                </c:pt>
                <c:pt idx="26">
                  <c:v>8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7</c:v>
                </c:pt>
                <c:pt idx="33">
                  <c:v>8</c:v>
                </c:pt>
                <c:pt idx="34">
                  <c:v>1</c:v>
                </c:pt>
                <c:pt idx="35">
                  <c:v>0</c:v>
                </c:pt>
                <c:pt idx="36">
                  <c:v>48</c:v>
                </c:pt>
                <c:pt idx="37">
                  <c:v>1</c:v>
                </c:pt>
                <c:pt idx="38">
                  <c:v>6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26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894853344"/>
        <c:axId val="-894847360"/>
        <c:axId val="0"/>
      </c:bar3DChart>
      <c:catAx>
        <c:axId val="-8948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-894847360"/>
        <c:crosses val="autoZero"/>
        <c:auto val="1"/>
        <c:lblAlgn val="ctr"/>
        <c:lblOffset val="100"/>
        <c:noMultiLvlLbl val="0"/>
      </c:catAx>
      <c:valAx>
        <c:axId val="-89484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89485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42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94855520"/>
        <c:axId val="-894850624"/>
        <c:axId val="0"/>
      </c:bar3DChart>
      <c:catAx>
        <c:axId val="-8948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894850624"/>
        <c:crosses val="autoZero"/>
        <c:auto val="1"/>
        <c:lblAlgn val="ctr"/>
        <c:lblOffset val="100"/>
        <c:noMultiLvlLbl val="0"/>
      </c:catAx>
      <c:valAx>
        <c:axId val="-89485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89485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294</xdr:row>
      <xdr:rowOff>40821</xdr:rowOff>
    </xdr:from>
    <xdr:to>
      <xdr:col>14</xdr:col>
      <xdr:colOff>911678</xdr:colOff>
      <xdr:row>331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tabSelected="1" topLeftCell="B133" zoomScale="80" zoomScaleNormal="80" workbookViewId="0">
      <selection activeCell="J144" sqref="J144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12" t="s">
        <v>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"/>
      <c r="Q13" s="4"/>
    </row>
    <row r="14" spans="1:17" ht="43.5" customHeight="1" thickBot="1" x14ac:dyDescent="0.3">
      <c r="A14" s="4"/>
      <c r="B14" s="114" t="s">
        <v>94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17" t="s">
        <v>1</v>
      </c>
      <c r="D20" s="118"/>
      <c r="E20" s="118"/>
      <c r="F20" s="119"/>
      <c r="G20" s="63"/>
      <c r="H20" s="117" t="s">
        <v>2</v>
      </c>
      <c r="I20" s="118"/>
      <c r="J20" s="118"/>
      <c r="K20" s="118"/>
      <c r="L20" s="119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66</v>
      </c>
      <c r="D22" s="14">
        <v>5</v>
      </c>
      <c r="E22" s="14">
        <v>71</v>
      </c>
      <c r="F22" s="8">
        <v>142</v>
      </c>
      <c r="G22" s="5"/>
      <c r="H22" s="8">
        <v>25</v>
      </c>
      <c r="I22" s="8">
        <v>29</v>
      </c>
      <c r="J22" s="8">
        <v>2</v>
      </c>
      <c r="K22" s="8">
        <v>31</v>
      </c>
      <c r="L22" s="8">
        <v>87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0.46478873239436619</v>
      </c>
      <c r="D23" s="17">
        <f>+D22/F22</f>
        <v>3.5211267605633804E-2</v>
      </c>
      <c r="E23" s="18">
        <f>+E22/F22</f>
        <v>0.5</v>
      </c>
      <c r="F23" s="67">
        <f>SUM(C23:E23)</f>
        <v>1</v>
      </c>
      <c r="G23" s="5"/>
      <c r="H23" s="16">
        <f>+H22/L22</f>
        <v>0.28735632183908044</v>
      </c>
      <c r="I23" s="16">
        <f>+I22/L22</f>
        <v>0.33333333333333331</v>
      </c>
      <c r="J23" s="16">
        <f>J22/L22</f>
        <v>2.2988505747126436E-2</v>
      </c>
      <c r="K23" s="16">
        <f>+K22/L22</f>
        <v>0.35632183908045978</v>
      </c>
      <c r="L23" s="67">
        <f>SUM(H23:K23)</f>
        <v>0.99999999999999989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16" t="s">
        <v>10</v>
      </c>
      <c r="E43" s="116"/>
      <c r="F43" s="116"/>
      <c r="G43" s="116"/>
      <c r="H43" s="116"/>
      <c r="I43" s="116"/>
      <c r="J43" s="116"/>
      <c r="K43" s="116"/>
      <c r="L43" s="116"/>
      <c r="M43" s="116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20">
        <v>0</v>
      </c>
      <c r="K44" s="121"/>
      <c r="L44" s="122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20">
        <v>0</v>
      </c>
      <c r="K45" s="121"/>
      <c r="L45" s="122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20">
        <v>0</v>
      </c>
      <c r="K46" s="121"/>
      <c r="L46" s="122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20">
        <v>12</v>
      </c>
      <c r="K47" s="121"/>
      <c r="L47" s="122"/>
      <c r="M47" s="16">
        <f>+$J47/$J61</f>
        <v>8.4507042253521125E-2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20">
        <v>0</v>
      </c>
      <c r="K48" s="121"/>
      <c r="L48" s="122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20">
        <v>42</v>
      </c>
      <c r="K49" s="121"/>
      <c r="L49" s="122"/>
      <c r="M49" s="16">
        <f>+$J49/J61</f>
        <v>0.29577464788732394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20">
        <v>2</v>
      </c>
      <c r="K50" s="121"/>
      <c r="L50" s="122"/>
      <c r="M50" s="16">
        <f>+$J50/J61</f>
        <v>1.4084507042253521E-2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20">
        <v>0</v>
      </c>
      <c r="K51" s="121"/>
      <c r="L51" s="122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20">
        <v>0</v>
      </c>
      <c r="K52" s="121"/>
      <c r="L52" s="122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20">
        <v>0</v>
      </c>
      <c r="K53" s="121"/>
      <c r="L53" s="122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20">
        <v>85</v>
      </c>
      <c r="K54" s="121"/>
      <c r="L54" s="122"/>
      <c r="M54" s="16">
        <f>+$J54/J61</f>
        <v>0.59859154929577463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20">
        <v>0</v>
      </c>
      <c r="K55" s="121"/>
      <c r="L55" s="122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20">
        <v>0</v>
      </c>
      <c r="K56" s="121"/>
      <c r="L56" s="122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20">
        <v>0</v>
      </c>
      <c r="K57" s="121"/>
      <c r="L57" s="122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20">
        <v>1</v>
      </c>
      <c r="K58" s="121"/>
      <c r="L58" s="122"/>
      <c r="M58" s="16">
        <f>+$J58/J61</f>
        <v>7.0422535211267607E-3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20">
        <v>0</v>
      </c>
      <c r="K59" s="121"/>
      <c r="L59" s="122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23">
        <v>0</v>
      </c>
      <c r="K60" s="124"/>
      <c r="L60" s="125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6">
        <f>SUM(J44:L60)</f>
        <v>142</v>
      </c>
      <c r="K61" s="137"/>
      <c r="L61" s="138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2" t="s">
        <v>11</v>
      </c>
      <c r="E95" s="143"/>
      <c r="F95" s="143"/>
      <c r="G95" s="143"/>
      <c r="H95" s="143"/>
      <c r="I95" s="143"/>
      <c r="J95" s="144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71</v>
      </c>
      <c r="J96" s="29">
        <f>+I96/I102</f>
        <v>0.5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66</v>
      </c>
      <c r="J97" s="29">
        <f>I97/I102</f>
        <v>0.46478873239436619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5</v>
      </c>
      <c r="J100" s="36">
        <f>+I100/I102</f>
        <v>3.5211267605633804E-2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142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5"/>
      <c r="E105" s="145"/>
      <c r="F105" s="145"/>
      <c r="G105" s="145"/>
      <c r="H105" s="145"/>
      <c r="I105" s="145"/>
      <c r="J105" s="145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26" t="s">
        <v>13</v>
      </c>
      <c r="F132" s="127"/>
      <c r="G132" s="127"/>
      <c r="H132" s="127"/>
      <c r="I132" s="127"/>
      <c r="J132" s="128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6" t="s">
        <v>14</v>
      </c>
      <c r="F133" s="147"/>
      <c r="G133" s="147"/>
      <c r="H133" s="147"/>
      <c r="I133" s="148"/>
      <c r="J133" s="37">
        <v>72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f>SUM(J133)</f>
        <v>72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26" t="s">
        <v>15</v>
      </c>
      <c r="F137" s="127"/>
      <c r="G137" s="127"/>
      <c r="H137" s="127"/>
      <c r="I137" s="127"/>
      <c r="J137" s="128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6" t="s">
        <v>16</v>
      </c>
      <c r="F138" s="147"/>
      <c r="G138" s="147"/>
      <c r="H138" s="147"/>
      <c r="I138" s="148"/>
      <c r="J138" s="39">
        <v>87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87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39" t="s">
        <v>17</v>
      </c>
      <c r="F142" s="140"/>
      <c r="G142" s="140"/>
      <c r="H142" s="140"/>
      <c r="I142" s="140"/>
      <c r="J142" s="141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6" t="s">
        <v>18</v>
      </c>
      <c r="F143" s="147"/>
      <c r="G143" s="147"/>
      <c r="H143" s="147"/>
      <c r="I143" s="148"/>
      <c r="J143" s="39">
        <v>1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1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39" t="s">
        <v>19</v>
      </c>
      <c r="F147" s="140"/>
      <c r="G147" s="140"/>
      <c r="H147" s="140"/>
      <c r="I147" s="140"/>
      <c r="J147" s="141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6" t="s">
        <v>19</v>
      </c>
      <c r="F148" s="147"/>
      <c r="G148" s="147"/>
      <c r="H148" s="147"/>
      <c r="I148" s="148"/>
      <c r="J148" s="39">
        <v>101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101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26" t="s">
        <v>20</v>
      </c>
      <c r="E154" s="127"/>
      <c r="F154" s="127"/>
      <c r="G154" s="127"/>
      <c r="H154" s="127"/>
      <c r="I154" s="127"/>
      <c r="J154" s="128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09" t="str">
        <f>+'[1]ACUM-MAYO'!A162</f>
        <v>ORDINARIA</v>
      </c>
      <c r="F155" s="110"/>
      <c r="G155" s="110"/>
      <c r="H155" s="111"/>
      <c r="I155" s="33">
        <v>135</v>
      </c>
      <c r="J155" s="42">
        <f>I155/I160</f>
        <v>0.95070422535211263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09" t="str">
        <f>+'[1]ACUM-MAYO'!A163</f>
        <v>FUNDAMENTAL</v>
      </c>
      <c r="F156" s="110"/>
      <c r="G156" s="110"/>
      <c r="H156" s="111"/>
      <c r="I156" s="33">
        <v>5</v>
      </c>
      <c r="J156" s="44">
        <f>I156/I160</f>
        <v>3.5211267605633804E-2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09" t="str">
        <f>+'[1]ACUM-MAYO'!A165</f>
        <v>RESERVADA</v>
      </c>
      <c r="F157" s="110"/>
      <c r="G157" s="110"/>
      <c r="H157" s="111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09" t="s">
        <v>30</v>
      </c>
      <c r="F158" s="110"/>
      <c r="G158" s="110"/>
      <c r="H158" s="111"/>
      <c r="I158" s="33">
        <v>2</v>
      </c>
      <c r="J158" s="46">
        <f>I158/I160</f>
        <v>1.4084507042253521E-2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142</v>
      </c>
      <c r="J160" s="46">
        <f>SUM(J155:J158)</f>
        <v>0.99999999999999989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26" t="s">
        <v>21</v>
      </c>
      <c r="E183" s="127"/>
      <c r="F183" s="127"/>
      <c r="G183" s="127"/>
      <c r="H183" s="127"/>
      <c r="I183" s="127"/>
      <c r="J183" s="128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09" t="str">
        <f>+'[1]ACUM-MAYO'!A173</f>
        <v>ECONOMICA ADMINISTRATIVA</v>
      </c>
      <c r="F184" s="110"/>
      <c r="G184" s="110"/>
      <c r="H184" s="111"/>
      <c r="I184" s="33">
        <v>52</v>
      </c>
      <c r="J184" s="29">
        <f>I184/I189</f>
        <v>0.36619718309859156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09" t="str">
        <f>+'[1]ACUM-MAYO'!A174</f>
        <v>TRAMITE</v>
      </c>
      <c r="F185" s="110"/>
      <c r="G185" s="110"/>
      <c r="H185" s="111"/>
      <c r="I185" s="33">
        <v>26</v>
      </c>
      <c r="J185" s="49">
        <f>I185/I189</f>
        <v>0.18309859154929578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09" t="str">
        <f>+'[1]ACUM-MAYO'!A175</f>
        <v>SERV. PUB.</v>
      </c>
      <c r="F186" s="110"/>
      <c r="G186" s="110"/>
      <c r="H186" s="111"/>
      <c r="I186" s="33">
        <v>43</v>
      </c>
      <c r="J186" s="49">
        <f>I186/I189</f>
        <v>0.30281690140845069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09" t="str">
        <f>+'[1]ACUM-MAYO'!A176</f>
        <v>LEGAL</v>
      </c>
      <c r="F187" s="110"/>
      <c r="G187" s="110"/>
      <c r="H187" s="111"/>
      <c r="I187" s="33">
        <v>21</v>
      </c>
      <c r="J187" s="50">
        <f>I187/I189</f>
        <v>0.14788732394366197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142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26" t="s">
        <v>22</v>
      </c>
      <c r="E210" s="127"/>
      <c r="F210" s="127"/>
      <c r="G210" s="127"/>
      <c r="H210" s="127"/>
      <c r="I210" s="127"/>
      <c r="J210" s="128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66</v>
      </c>
      <c r="J211" s="86">
        <f>I211/I216</f>
        <v>0.46478873239436619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71</v>
      </c>
      <c r="J212" s="86">
        <f>I212/I216</f>
        <v>0.5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5</v>
      </c>
      <c r="J213" s="86">
        <f>I213/I216</f>
        <v>3.5211267605633804E-2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142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0" t="s">
        <v>23</v>
      </c>
      <c r="E237" s="131"/>
      <c r="F237" s="131"/>
      <c r="G237" s="132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33" t="s">
        <v>33</v>
      </c>
      <c r="F238" s="134" t="s">
        <v>33</v>
      </c>
      <c r="G238" s="89">
        <v>2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99" t="s">
        <v>88</v>
      </c>
      <c r="F239" s="135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99" t="s">
        <v>77</v>
      </c>
      <c r="F240" s="100" t="s">
        <v>65</v>
      </c>
      <c r="G240" s="89">
        <v>5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99" t="s">
        <v>48</v>
      </c>
      <c r="F241" s="100" t="s">
        <v>48</v>
      </c>
      <c r="G241" s="89">
        <v>6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99" t="s">
        <v>64</v>
      </c>
      <c r="F242" s="100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99" t="s">
        <v>60</v>
      </c>
      <c r="F243" s="100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99" t="s">
        <v>34</v>
      </c>
      <c r="F244" s="100" t="s">
        <v>34</v>
      </c>
      <c r="G244" s="89">
        <v>5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99" t="s">
        <v>80</v>
      </c>
      <c r="F245" s="100" t="s">
        <v>41</v>
      </c>
      <c r="G245" s="89">
        <v>3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99" t="s">
        <v>44</v>
      </c>
      <c r="F246" s="100" t="s">
        <v>44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99" t="s">
        <v>79</v>
      </c>
      <c r="F247" s="100" t="s">
        <v>58</v>
      </c>
      <c r="G247" s="89">
        <v>1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99" t="s">
        <v>87</v>
      </c>
      <c r="F248" s="100" t="s">
        <v>43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99" t="s">
        <v>82</v>
      </c>
      <c r="F249" s="100" t="s">
        <v>55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99" t="s">
        <v>67</v>
      </c>
      <c r="F250" s="100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99" t="s">
        <v>37</v>
      </c>
      <c r="F251" s="100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99" t="s">
        <v>70</v>
      </c>
      <c r="F252" s="100" t="s">
        <v>70</v>
      </c>
      <c r="G252" s="89">
        <v>28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99" t="s">
        <v>61</v>
      </c>
      <c r="F253" s="100" t="s">
        <v>61</v>
      </c>
      <c r="G253" s="89">
        <v>2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99" t="s">
        <v>81</v>
      </c>
      <c r="F254" s="100" t="s">
        <v>53</v>
      </c>
      <c r="G254" s="89">
        <v>2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99" t="s">
        <v>66</v>
      </c>
      <c r="F255" s="100" t="s">
        <v>66</v>
      </c>
      <c r="G255" s="89">
        <v>2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99" t="s">
        <v>39</v>
      </c>
      <c r="F256" s="100" t="s">
        <v>39</v>
      </c>
      <c r="G256" s="89">
        <v>21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99" t="s">
        <v>47</v>
      </c>
      <c r="F257" s="100" t="s">
        <v>47</v>
      </c>
      <c r="G257" s="89">
        <v>9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99" t="s">
        <v>62</v>
      </c>
      <c r="F258" s="100" t="s">
        <v>62</v>
      </c>
      <c r="G258" s="89">
        <v>1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99" t="s">
        <v>78</v>
      </c>
      <c r="F259" s="100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99" t="s">
        <v>83</v>
      </c>
      <c r="F260" s="100" t="s">
        <v>38</v>
      </c>
      <c r="G260" s="89">
        <v>1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99" t="s">
        <v>52</v>
      </c>
      <c r="F261" s="100" t="s">
        <v>52</v>
      </c>
      <c r="G261" s="89">
        <v>9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99" t="s">
        <v>42</v>
      </c>
      <c r="F262" s="100" t="s">
        <v>42</v>
      </c>
      <c r="G262" s="89">
        <v>2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99" t="s">
        <v>72</v>
      </c>
      <c r="F263" s="100" t="s">
        <v>72</v>
      </c>
      <c r="G263" s="89">
        <v>1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99" t="s">
        <v>56</v>
      </c>
      <c r="F264" s="100" t="s">
        <v>56</v>
      </c>
      <c r="G264" s="89">
        <v>8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99" t="s">
        <v>57</v>
      </c>
      <c r="F265" s="100" t="s">
        <v>57</v>
      </c>
      <c r="G265" s="89">
        <v>4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99" t="s">
        <v>45</v>
      </c>
      <c r="F266" s="100" t="s">
        <v>45</v>
      </c>
      <c r="G266" s="89">
        <v>3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99" t="s">
        <v>85</v>
      </c>
      <c r="F267" s="100" t="s">
        <v>36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99" t="s">
        <v>40</v>
      </c>
      <c r="F268" s="100" t="s">
        <v>40</v>
      </c>
      <c r="G268" s="89">
        <v>0</v>
      </c>
      <c r="H268" s="5"/>
      <c r="I268" s="129"/>
      <c r="J268" s="129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99" t="s">
        <v>73</v>
      </c>
      <c r="F269" s="100" t="s">
        <v>73</v>
      </c>
      <c r="G269" s="89">
        <v>1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99" t="s">
        <v>54</v>
      </c>
      <c r="F270" s="100" t="s">
        <v>54</v>
      </c>
      <c r="G270" s="89">
        <v>7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99" t="s">
        <v>35</v>
      </c>
      <c r="F271" s="100" t="s">
        <v>35</v>
      </c>
      <c r="G271" s="89">
        <v>8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1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99" t="s">
        <v>84</v>
      </c>
      <c r="F273" s="100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99" t="s">
        <v>71</v>
      </c>
      <c r="F274" s="100" t="s">
        <v>71</v>
      </c>
      <c r="G274" s="89">
        <v>48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95</v>
      </c>
      <c r="F275" s="97"/>
      <c r="G275" s="89">
        <v>1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 x14ac:dyDescent="0.3">
      <c r="A276" s="4"/>
      <c r="B276" s="5"/>
      <c r="C276" s="59"/>
      <c r="D276" s="8">
        <v>39</v>
      </c>
      <c r="E276" s="99" t="s">
        <v>46</v>
      </c>
      <c r="F276" s="100" t="s">
        <v>46</v>
      </c>
      <c r="G276" s="89">
        <v>6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5.75" customHeight="1" thickBot="1" x14ac:dyDescent="0.3">
      <c r="A277" s="4"/>
      <c r="B277" s="5"/>
      <c r="C277" s="5"/>
      <c r="D277" s="8">
        <v>40</v>
      </c>
      <c r="E277" s="107" t="s">
        <v>75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99" t="s">
        <v>49</v>
      </c>
      <c r="F278" s="100" t="s">
        <v>49</v>
      </c>
      <c r="G278" s="89">
        <v>5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99" t="s">
        <v>76</v>
      </c>
      <c r="F279" s="100" t="s">
        <v>50</v>
      </c>
      <c r="G279" s="89">
        <v>0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99" t="s">
        <v>59</v>
      </c>
      <c r="F280" s="100" t="s">
        <v>59</v>
      </c>
      <c r="G280" s="89">
        <v>26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99" t="s">
        <v>75</v>
      </c>
      <c r="F281" s="100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99" t="s">
        <v>69</v>
      </c>
      <c r="F282" s="100" t="s">
        <v>69</v>
      </c>
      <c r="G282" s="89">
        <v>0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86</v>
      </c>
      <c r="F283" s="104"/>
      <c r="G283" s="90">
        <v>3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2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19.5" customHeight="1" thickBot="1" x14ac:dyDescent="0.3">
      <c r="A288" s="4"/>
      <c r="B288" s="5"/>
      <c r="C288" s="59"/>
      <c r="D288" s="8">
        <v>51</v>
      </c>
      <c r="E288" s="98" t="s">
        <v>89</v>
      </c>
      <c r="F288" s="95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15.75" customHeight="1" thickBot="1" x14ac:dyDescent="0.3">
      <c r="A289" s="4"/>
      <c r="B289" s="5"/>
      <c r="C289" s="6"/>
      <c r="D289" s="6"/>
      <c r="E289" s="101" t="s">
        <v>5</v>
      </c>
      <c r="F289" s="102"/>
      <c r="G289" s="75">
        <f>SUM(G238:G288)</f>
        <v>224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15.75" customHeight="1" thickBot="1" x14ac:dyDescent="0.3">
      <c r="A290" s="4"/>
      <c r="B290" s="5"/>
      <c r="C290" s="6"/>
      <c r="D290" s="6"/>
      <c r="E290" s="92"/>
      <c r="F290" s="92"/>
      <c r="G290" s="93"/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5.75" customHeight="1" thickBot="1" x14ac:dyDescent="0.3">
      <c r="A291" s="4"/>
      <c r="B291" s="5"/>
      <c r="C291" s="6"/>
      <c r="D291" s="6"/>
      <c r="E291" s="92"/>
      <c r="F291" s="92"/>
      <c r="G291" s="93"/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92"/>
      <c r="F292" s="92"/>
      <c r="G292" s="93"/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105" t="s">
        <v>24</v>
      </c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4"/>
      <c r="Q294" s="60"/>
    </row>
    <row r="295" spans="1:17" ht="15.75" customHeight="1" x14ac:dyDescent="0.25">
      <c r="A295" s="4"/>
      <c r="B295" s="5"/>
      <c r="C295" s="59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x14ac:dyDescent="0.25">
      <c r="A296" s="4"/>
      <c r="B296" s="5"/>
      <c r="C296" s="59"/>
      <c r="D296" s="5"/>
      <c r="E296" s="5"/>
      <c r="F296" s="5"/>
      <c r="G296" s="5"/>
      <c r="H296" s="6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x14ac:dyDescent="0.25">
      <c r="A297" s="4"/>
      <c r="B297" s="5"/>
      <c r="C297" s="5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4"/>
    </row>
    <row r="298" spans="1:17" s="6" customFormat="1" ht="15.75" x14ac:dyDescent="0.2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4"/>
    </row>
    <row r="299" spans="1:17" ht="15.75" x14ac:dyDescent="0.2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4"/>
    </row>
    <row r="300" spans="1:17" ht="16.5" thickBot="1" x14ac:dyDescent="0.3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ht="24" customHeight="1" thickBot="1" x14ac:dyDescent="0.3">
      <c r="A301" s="4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76"/>
      <c r="Q301" s="77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5.75" x14ac:dyDescent="0.2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15.75" x14ac:dyDescent="0.2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6"/>
      <c r="E308" s="6"/>
      <c r="F308" s="6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6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4"/>
      <c r="E310" s="4"/>
      <c r="F310" s="4"/>
      <c r="G310" s="4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6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</row>
    <row r="328" spans="1:17" ht="15.75" x14ac:dyDescent="0.25">
      <c r="A328" s="6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6"/>
      <c r="Q328" s="60"/>
    </row>
    <row r="329" spans="1:17" ht="15.75" x14ac:dyDescent="0.25">
      <c r="A329" s="6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6"/>
      <c r="Q329" s="60"/>
    </row>
    <row r="330" spans="1:17" ht="15.75" x14ac:dyDescent="0.25">
      <c r="A330" s="60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6"/>
      <c r="Q330" s="60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</row>
    <row r="334" spans="1:17" x14ac:dyDescent="0.25">
      <c r="A334" s="9"/>
      <c r="B334" s="9"/>
      <c r="C334" s="9"/>
    </row>
    <row r="335" spans="1:17" x14ac:dyDescent="0.25">
      <c r="A335" s="9"/>
      <c r="B335" s="9"/>
      <c r="C335" s="9"/>
    </row>
    <row r="336" spans="1:17" x14ac:dyDescent="0.25">
      <c r="A336" s="9"/>
      <c r="B336" s="9"/>
      <c r="C336" s="9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</sheetData>
  <mergeCells count="92">
    <mergeCell ref="E244:F244"/>
    <mergeCell ref="E156:H156"/>
    <mergeCell ref="E157:H157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E143:I143"/>
    <mergeCell ref="E147:J147"/>
    <mergeCell ref="E148:I148"/>
    <mergeCell ref="D154:J154"/>
    <mergeCell ref="E155:H155"/>
    <mergeCell ref="D183:J183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E243:F243"/>
    <mergeCell ref="E241:F241"/>
    <mergeCell ref="J54:L54"/>
    <mergeCell ref="J44:L44"/>
    <mergeCell ref="J45:L45"/>
    <mergeCell ref="J46:L46"/>
    <mergeCell ref="J47:L47"/>
    <mergeCell ref="J49:L49"/>
    <mergeCell ref="J50:L50"/>
    <mergeCell ref="J51:L51"/>
    <mergeCell ref="J52:L52"/>
    <mergeCell ref="J53:L53"/>
    <mergeCell ref="E185:H185"/>
    <mergeCell ref="E187:H187"/>
    <mergeCell ref="B13:O13"/>
    <mergeCell ref="B14:O14"/>
    <mergeCell ref="D43:M43"/>
    <mergeCell ref="C20:F20"/>
    <mergeCell ref="H20:L20"/>
    <mergeCell ref="J55:L55"/>
    <mergeCell ref="J56:L56"/>
    <mergeCell ref="J57:L57"/>
    <mergeCell ref="J58:L58"/>
    <mergeCell ref="J59:L59"/>
    <mergeCell ref="J60:L60"/>
    <mergeCell ref="E158:H158"/>
    <mergeCell ref="E184:H184"/>
    <mergeCell ref="J48:L48"/>
    <mergeCell ref="E249:F249"/>
    <mergeCell ref="E264:F264"/>
    <mergeCell ref="E265:F265"/>
    <mergeCell ref="E280:F280"/>
    <mergeCell ref="E253:F253"/>
    <mergeCell ref="E258:F258"/>
    <mergeCell ref="E252:F252"/>
    <mergeCell ref="E274:F274"/>
    <mergeCell ref="E263:F263"/>
    <mergeCell ref="E269:F269"/>
    <mergeCell ref="E277:F277"/>
    <mergeCell ref="E256:F256"/>
    <mergeCell ref="E268:F268"/>
    <mergeCell ref="B294:O294"/>
    <mergeCell ref="E257:F257"/>
    <mergeCell ref="E270:F270"/>
    <mergeCell ref="E281:F281"/>
    <mergeCell ref="E282:F282"/>
    <mergeCell ref="E278:F278"/>
    <mergeCell ref="E251:F251"/>
    <mergeCell ref="E276:F276"/>
    <mergeCell ref="E245:F245"/>
    <mergeCell ref="E289:F289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2019-06-20T17:17:02Z</dcterms:modified>
</cp:coreProperties>
</file>