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<sst xmlns="http://schemas.openxmlformats.org/spreadsheetml/2006/main" count="416" uniqueCount="401">
  <si>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</si>
  <si>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</si>
  <si>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</si>
  <si>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</si>
  <si>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</si>
  <si>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</si>
  <si>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</si>
  <si>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</si>
  <si>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</si>
  <si>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</si>
  <si>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</si>
  <si>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</si>
  <si>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</si>
  <si>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</si>
  <si>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</si>
  <si>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</si>
  <si>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</si>
  <si>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</si>
  <si>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</si>
  <si>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</si>
  <si>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</si>
  <si>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</si>
  <si>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</si>
  <si>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</si>
  <si>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</si>
  <si>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</si>
  <si>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</si>
  <si>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</si>
  <si>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</si>
  <si>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</si>
  <si>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</si>
  <si>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</si>
  <si>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</si>
  <si>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</si>
  <si>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</si>
  <si>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</si>
  <si>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</si>
  <si>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</si>
  <si>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</si>
  <si>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</si>
  <si>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</si>
  <si>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</si>
  <si>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</si>
  <si>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</si>
  <si>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</si>
  <si>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</si>
  <si>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</si>
  <si>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</si>
  <si>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</si>
  <si>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</si>
  <si>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</si>
  <si>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</si>
  <si>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</si>
  <si>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</si>
  <si>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</si>
  <si>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</si>
  <si>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</si>
  <si>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</si>
  <si>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</si>
  <si>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</si>
  <si>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</si>
  <si>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</si>
  <si>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</si>
  <si>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</si>
  <si>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</si>
  <si>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</si>
  <si>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</si>
  <si>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</si>
  <si>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</si>
  <si>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</si>
  <si>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</si>
  <si>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</si>
  <si>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</si>
  <si>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</si>
  <si>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</si>
  <si>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</si>
  <si>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</si>
  <si>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</si>
  <si>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</si>
  <si>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</si>
  <si>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</si>
  <si>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</si>
  <si>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</si>
  <si>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</si>
  <si>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</si>
  <si>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</si>
  <si>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</si>
  <si>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</si>
  <si>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</si>
  <si>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</si>
  <si>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</si>
  <si>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</si>
  <si>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</si>
  <si>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</si>
  <si>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</si>
  <si>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</si>
  <si>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</si>
  <si>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</si>
  <si>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</si>
  <si>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</si>
  <si>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</si>
  <si>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</si>
  <si>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</si>
  <si>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</si>
  <si>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</si>
  <si>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</si>
  <si>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</si>
  <si>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</si>
  <si>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</si>
  <si>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</si>
  <si>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</si>
  <si>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</si>
  <si>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</si>
  <si>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</si>
  <si>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</si>
  <si>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</si>
  <si>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</si>
  <si>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</si>
  <si>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</si>
  <si>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</si>
  <si>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</si>
  <si>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</si>
  <si>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</si>
  <si>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</si>
  <si>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</si>
  <si>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</si>
  <si>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</si>
  <si>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</si>
  <si>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</si>
  <si>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</si>
  <si>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</si>
  <si>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</si>
  <si>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</si>
  <si>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</si>
  <si>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</si>
  <si>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</si>
  <si>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</si>
  <si>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</si>
  <si>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</si>
  <si>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</si>
  <si>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</si>
  <si>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</si>
  <si>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</si>
  <si>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</si>
  <si>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</si>
  <si>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</si>
  <si>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</si>
  <si>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</si>
  <si>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</si>
  <si>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</si>
  <si>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</si>
  <si>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</si>
  <si>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</si>
  <si>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</si>
  <si>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</si>
  <si>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</si>
  <si>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</si>
  <si>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</si>
  <si>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</si>
  <si>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</si>
  <si>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</si>
  <si>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</si>
  <si>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</si>
  <si>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</si>
  <si>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</si>
  <si>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</si>
  <si>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</si>
  <si>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</si>
  <si>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</si>
  <si>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</si>
  <si>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</si>
  <si>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</si>
  <si>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</si>
  <si>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</si>
  <si>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</si>
  <si>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</si>
  <si>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</si>
  <si>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</si>
  <si>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</si>
  <si>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</si>
  <si>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</si>
  <si>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</si>
  <si>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</si>
  <si>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</si>
  <si>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</si>
  <si>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</si>
  <si>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</si>
  <si>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</si>
  <si>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</si>
  <si>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</si>
  <si>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</si>
  <si>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</si>
  <si>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</si>
  <si>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</si>
  <si>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</si>
  <si>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</si>
  <si>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</si>
  <si>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</si>
  <si>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</si>
  <si>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</si>
  <si>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</si>
  <si>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</si>
  <si>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</si>
  <si>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</si>
  <si>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</si>
  <si>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</si>
  <si>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</si>
  <si>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</si>
  <si>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</si>
  <si>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</si>
  <si>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</si>
  <si>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</si>
  <si>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</si>
  <si>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</si>
  <si>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</si>
  <si>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</si>
  <si>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</si>
  <si>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</si>
  <si>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</si>
  <si>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</si>
  <si>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</si>
  <si>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</si>
  <si>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</si>
  <si>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</si>
  <si>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</si>
  <si>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</si>
  <si>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</si>
  <si>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</si>
  <si>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</si>
  <si>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</si>
  <si>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</si>
  <si>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</si>
  <si>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</si>
  <si>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</si>
  <si>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</si>
  <si>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</si>
  <si>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</si>
  <si>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</si>
  <si>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</si>
  <si>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</si>
  <si>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</si>
  <si>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</si>
  <si>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</si>
  <si>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</si>
  <si>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</si>
  <si>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</si>
  <si>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</si>
  <si>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</si>
  <si>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</si>
  <si>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</si>
  <si>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</si>
  <si>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</si>
  <si>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</si>
  <si>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</si>
  <si>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</si>
  <si>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</si>
  <si>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</si>
  <si>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</si>
  <si>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</si>
  <si>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</si>
  <si>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</si>
  <si>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</si>
  <si>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</si>
  <si>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</si>
  <si>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</si>
  <si>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</si>
  <si>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</si>
  <si>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</si>
  <si>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</si>
  <si>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</si>
  <si>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</si>
  <si>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</si>
  <si>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</si>
  <si>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</si>
  <si>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</si>
  <si>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</si>
  <si>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</si>
  <si>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</si>
  <si>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</si>
  <si>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</si>
  <si>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</si>
  <si>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</si>
  <si>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</si>
  <si>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</si>
  <si>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</si>
  <si>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</si>
  <si>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</si>
  <si>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</si>
  <si>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</si>
  <si>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</si>
  <si>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</si>
  <si>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</si>
  <si>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</si>
  <si>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</si>
  <si>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</si>
  <si>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</si>
  <si>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</si>
  <si>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</si>
  <si>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</si>
  <si>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</si>
  <si>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</si>
  <si>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</si>
  <si>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</si>
  <si>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</si>
  <si>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</si>
  <si>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</si>
  <si>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</si>
  <si>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</si>
  <si>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</si>
  <si>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</si>
  <si>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</si>
  <si>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</si>
  <si>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</si>
  <si>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</si>
  <si>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</si>
  <si>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</si>
  <si>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</si>
  <si>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</si>
  <si>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</si>
  <si>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</si>
  <si>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</si>
  <si>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</si>
  <si>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</si>
  <si>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</si>
  <si>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</si>
  <si>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</si>
  <si>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</si>
  <si>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</si>
  <si>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</si>
  <si>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</si>
  <si>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</si>
  <si>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</si>
  <si>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</si>
  <si>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</si>
  <si>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</si>
  <si>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</si>
  <si>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</si>
  <si>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</si>
  <si>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</si>
  <si>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</si>
  <si>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</si>
  <si>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</si>
  <si>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</si>
  <si>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</si>
  <si>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</si>
  <si>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</si>
  <si>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</si>
  <si>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</si>
  <si>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</si>
  <si>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</si>
  <si>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</si>
  <si>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</si>
  <si>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</si>
  <si>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</si>
  <si>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</si>
  <si>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</si>
  <si>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</si>
  <si>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</si>
  <si>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</si>
  <si>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</si>
  <si>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</si>
  <si>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</si>
  <si>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</si>
  <si>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</si>
  <si>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</si>
  <si>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</si>
  <si>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</si>
  <si>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</si>
  <si>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</si>
  <si>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</si>
  <si>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</si>
  <si>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</si>
  <si>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</si>
  <si>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</si>
  <si>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</si>
  <si>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</si>
  <si>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</si>
  <si>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</si>
  <si>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</si>
  <si>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</si>
  <si>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</si>
  <si>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</si>
  <si>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</si>
  <si>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</si>
  <si>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</si>
  <si>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</si>
  <si>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</si>
  <si>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</si>
  <si>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</si>
  <si>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</si>
  <si>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</si>
  <si>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</si>
  <si>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</si>
  <si>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</si>
  <si>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El Salto</t>
  </si>
  <si>
    <t>AL 30 DE JUNIO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</si>
  <si>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</si>
  <si>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</si>
  <si>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</si>
  <si>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</si>
  <si>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ASEJ2018-14-15-02-2019-1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</si>
</sst>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53">
      <selection activeCell="O268" sqref="O268:O269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7109375" style="24" customWidth="1"/>
    <col min="16" max="16" width="18.0039062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102497679.66000001</v>
      </c>
      <c r="P9" s="34">
        <f>P10+P20+P27+P30+P37+P43+P54+P60</f>
        <v>135123555.32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55861151.70999999</v>
      </c>
      <c r="P10" s="34">
        <f>SUM(P11:P18)</f>
        <v>63101959.169999994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55399821.66</v>
      </c>
      <c r="P12" s="28">
        <v>62017008.66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461330.05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1084950.51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44968196.120000005</v>
      </c>
      <c r="P30" s="34">
        <f>SUM(P31:P35)</f>
        <v>58867219.47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2032351</v>
      </c>
      <c r="P31" s="28">
        <v>3244953.05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23723074.09</v>
      </c>
      <c r="P33" s="28">
        <v>34013252.36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471798.62</v>
      </c>
      <c r="P34" s="28">
        <v>1257968.95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18740972.41</v>
      </c>
      <c r="P35" s="28">
        <v>20351045.11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920966.15</v>
      </c>
      <c r="P37" s="34">
        <f>SUM(P38:P41)</f>
        <v>1332486.38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920966.15</v>
      </c>
      <c r="P41" s="28">
        <v>1332486.38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747365.68</v>
      </c>
      <c r="P43" s="34">
        <f>SUM(P44:P52)</f>
        <v>11821890.3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420925.04</v>
      </c>
      <c r="P45" s="28">
        <v>1030903.96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34350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326144</v>
      </c>
      <c r="P47" s="28">
        <v>971808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2652376.97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285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11.64</v>
      </c>
      <c r="P52" s="28">
        <v>7132451.37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205057378.84</v>
      </c>
      <c r="P65" s="34">
        <f>P66+P72</f>
        <v>373580148.87999994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205049683.84</v>
      </c>
      <c r="P66" s="34">
        <f>SUM(P67:P70)</f>
        <v>373580148.87999994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129336543.53</v>
      </c>
      <c r="P67" s="28">
        <v>227855053.91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67599543.04</v>
      </c>
      <c r="P68" s="28">
        <v>125184881.13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8113597.27</v>
      </c>
      <c r="P69" s="28">
        <v>20540213.84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7695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7695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393668.7</v>
      </c>
      <c r="P80" s="34">
        <f>P81+P85+P92+P94+P97</f>
        <v>1005813.72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521808.73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608.17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521200.56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393668.7</v>
      </c>
      <c r="P97" s="34">
        <f>SUM(P98:P104)</f>
        <v>484004.99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393668.7</v>
      </c>
      <c r="P104" s="28">
        <v>484004.99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307948727.2</v>
      </c>
      <c r="P106" s="34">
        <f>P9+P65+P80</f>
        <v>509709517.91999996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181688911.45999998</v>
      </c>
      <c r="P109" s="34">
        <f>P110+P118+P129</f>
        <v>376332544.76000005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77810731.14</v>
      </c>
      <c r="P110" s="34">
        <f>SUM(P111:P116)</f>
        <v>167859114.42999998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30578042.96</v>
      </c>
      <c r="P111" s="28">
        <v>66920877.4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46488478.15</v>
      </c>
      <c r="P112" s="28">
        <v>79747432.26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18482598.32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744210.03</v>
      </c>
      <c r="P115" s="28">
        <v>2708206.45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36297530.519999996</v>
      </c>
      <c r="P118" s="34">
        <f>SUM(P119:P127)</f>
        <v>76082743.31000002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6966531.28</v>
      </c>
      <c r="P119" s="28">
        <v>15205080.53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770819.29</v>
      </c>
      <c r="P120" s="28">
        <v>2291824.8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6452995.82</v>
      </c>
      <c r="P122" s="28">
        <v>19074462.53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3865037.22</v>
      </c>
      <c r="P123" s="28">
        <v>6180833.21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15713090.51</v>
      </c>
      <c r="P124" s="28">
        <v>24729873.17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628583.82</v>
      </c>
      <c r="P125" s="28">
        <v>4808110.84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74286.4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1826186.18</v>
      </c>
      <c r="P127" s="28">
        <v>3792558.23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67580649.8</v>
      </c>
      <c r="P129" s="34">
        <f>SUM(P130:P138)</f>
        <v>132390687.02000003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17805078.88</v>
      </c>
      <c r="P130" s="28">
        <v>45541152.17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9311444.48</v>
      </c>
      <c r="P131" s="28">
        <v>25643613.24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5027457.43</v>
      </c>
      <c r="P132" s="28">
        <v>8251181.87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1442614.6</v>
      </c>
      <c r="P133" s="28">
        <v>1155053.98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19633627.17</v>
      </c>
      <c r="P134" s="28">
        <v>36927354.07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9280</v>
      </c>
      <c r="P135" s="28">
        <v>805469.15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189769.01</v>
      </c>
      <c r="P136" s="28">
        <v>151081.76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2359080.24</v>
      </c>
      <c r="P137" s="28">
        <v>5078045.66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11802297.99</v>
      </c>
      <c r="P138" s="28">
        <v>8837735.12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9976065.399999999</v>
      </c>
      <c r="P140" s="34">
        <f>P141+P145+P149+P153+P159+P164+P168+P171+P178</f>
        <v>24102093.47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487762.56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487762.56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6465980.02</v>
      </c>
      <c r="P153" s="34">
        <f>SUM(P154:P157)</f>
        <v>11083559.19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2553841.82</v>
      </c>
      <c r="P154" s="28">
        <v>3575714.51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624000</v>
      </c>
      <c r="P155" s="28">
        <v>756000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3288138.2</v>
      </c>
      <c r="P156" s="28">
        <v>6751844.68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3022322.82</v>
      </c>
      <c r="P159" s="34">
        <f>SUM(P160:P162)</f>
        <v>6081743.62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3022322.82</v>
      </c>
      <c r="P160" s="28">
        <v>6081743.62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6936790.66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6936790.66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9615212.430000002</v>
      </c>
      <c r="P195" s="34">
        <f>P196+P200+P204+P208+P211</f>
        <v>20053007.880000003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9583475.38</v>
      </c>
      <c r="P196" s="34">
        <f>SUM(P197:P198)</f>
        <v>20022778.67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9583475.38</v>
      </c>
      <c r="P197" s="28">
        <v>20022778.67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31737.05</v>
      </c>
      <c r="P204" s="34">
        <f>SUM(P205:P206)</f>
        <v>30229.21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31737.05</v>
      </c>
      <c r="P205" s="28">
        <v>30229.21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7623085.21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7623085.21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7623085.21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36143737.79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36143737.79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208903274.5</v>
      </c>
      <c r="P255" s="34">
        <f>P109+P140+P182+P195+P215+P252</f>
        <v>456631383.90000004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99045452.69999999</v>
      </c>
      <c r="P257" s="34">
        <f>P106-P255</f>
        <v>53078134.01999992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874015748031497" bottom="0.8661417322834646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2019-02-15T18:50:07Z</cp:lastPrinted>
  <dcterms:created xsi:type="dcterms:W3CDTF">2010-12-03T18:40:30Z</dcterms:created>
  <dcterms:modified xsi:type="dcterms:W3CDTF">2019-02-15T18:50:09Z</dcterms:modified>
  <cp:category/>
  <cp:version/>
  <cp:contentType/>
  <cp:contentStatus/>
</cp:coreProperties>
</file>