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<sst xmlns="http://schemas.openxmlformats.org/spreadsheetml/2006/main" count="401" uniqueCount="398">
  <si>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</si>
  <si>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</si>
  <si>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</si>
  <si>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</si>
  <si>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</si>
  <si>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</si>
  <si>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</si>
  <si>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</si>
  <si>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</si>
  <si>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</si>
  <si>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</si>
  <si>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</si>
  <si>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</si>
  <si>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</si>
  <si>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</si>
  <si>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</si>
  <si>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</si>
  <si>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</si>
  <si>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</si>
  <si>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</si>
  <si>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</si>
  <si>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</si>
  <si>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</si>
  <si>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</si>
  <si>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</si>
  <si>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</si>
  <si>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</si>
  <si>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</si>
  <si>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</si>
  <si>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</si>
  <si>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</si>
  <si>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</si>
  <si>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</si>
  <si>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</si>
  <si>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</si>
  <si>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</si>
  <si>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</si>
  <si>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</si>
  <si>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</si>
  <si>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</si>
  <si>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</si>
  <si>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</si>
  <si>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</si>
  <si>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</si>
  <si>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</si>
  <si>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</si>
  <si>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</si>
  <si>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</si>
  <si>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</si>
  <si>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</si>
  <si>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</si>
  <si>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</si>
  <si>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</si>
  <si>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</si>
  <si>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</si>
  <si>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</si>
  <si>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</si>
  <si>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</si>
  <si>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</si>
  <si>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</si>
  <si>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</si>
  <si>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</si>
  <si>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</si>
  <si>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</si>
  <si>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</si>
  <si>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</si>
  <si>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</si>
  <si>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</si>
  <si>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</si>
  <si>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</si>
  <si>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</si>
  <si>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</si>
  <si>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</si>
  <si>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</si>
  <si>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</si>
  <si>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</si>
  <si>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</si>
  <si>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</si>
  <si>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</si>
  <si>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</si>
  <si>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</si>
  <si>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</si>
  <si>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</si>
  <si>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</si>
  <si>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</si>
  <si>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</si>
  <si>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</si>
  <si>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</si>
  <si>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</si>
  <si>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</si>
  <si>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</si>
  <si>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</si>
  <si>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</si>
  <si>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</si>
  <si>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</si>
  <si>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</si>
  <si>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</si>
  <si>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</si>
  <si>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</si>
  <si>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</si>
  <si>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</si>
  <si>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</si>
  <si>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</si>
  <si>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</si>
  <si>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</si>
  <si>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</si>
  <si>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</si>
  <si>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</si>
  <si>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</si>
  <si>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</si>
  <si>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</si>
  <si>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</si>
  <si>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</si>
  <si>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</si>
  <si>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</si>
  <si>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</si>
  <si>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</si>
  <si>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</si>
  <si>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</si>
  <si>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</si>
  <si>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</si>
  <si>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</si>
  <si>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</si>
  <si>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</si>
  <si>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</si>
  <si>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</si>
  <si>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</si>
  <si>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</si>
  <si>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</si>
  <si>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</si>
  <si>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</si>
  <si>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</si>
  <si>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</si>
  <si>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</si>
  <si>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</si>
  <si>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</si>
  <si>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</si>
  <si>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</si>
  <si>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</si>
  <si>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</si>
  <si>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</si>
  <si>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</si>
  <si>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</si>
  <si>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</si>
  <si>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</si>
  <si>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</si>
  <si>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</si>
  <si>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</si>
  <si>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</si>
  <si>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</si>
  <si>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</si>
  <si>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</si>
  <si>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</si>
  <si>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</si>
  <si>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</si>
  <si>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</si>
  <si>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</si>
  <si>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</si>
  <si>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</si>
  <si>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</si>
  <si>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</si>
  <si>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</si>
  <si>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</si>
  <si>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</si>
  <si>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</si>
  <si>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</si>
  <si>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</si>
  <si>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</si>
  <si>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</si>
  <si>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</si>
  <si>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</si>
  <si>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</si>
  <si>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</si>
  <si>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</si>
  <si>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</si>
  <si>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</si>
  <si>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</si>
  <si>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</si>
  <si>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</si>
  <si>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</si>
  <si>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</si>
  <si>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</si>
  <si>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</si>
  <si>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</si>
  <si>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</si>
  <si>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</si>
  <si>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</si>
  <si>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</si>
  <si>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</si>
  <si>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</si>
  <si>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</si>
  <si>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</si>
  <si>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</si>
  <si>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</si>
  <si>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</si>
  <si>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</si>
  <si>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</si>
  <si>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</si>
  <si>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</si>
  <si>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</si>
  <si>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</si>
  <si>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</si>
  <si>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</si>
  <si>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</si>
  <si>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</si>
  <si>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</si>
  <si>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</si>
  <si>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</si>
  <si>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</si>
  <si>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</si>
  <si>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</si>
  <si>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</si>
  <si>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</si>
  <si>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</si>
  <si>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</si>
  <si>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</si>
  <si>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</si>
  <si>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</si>
  <si>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</si>
  <si>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</si>
  <si>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</si>
  <si>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</si>
  <si>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</si>
  <si>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</si>
  <si>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</si>
  <si>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</si>
  <si>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</si>
  <si>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</si>
  <si>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</si>
  <si>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</si>
  <si>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</si>
  <si>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</si>
  <si>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</si>
  <si>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</si>
  <si>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</si>
  <si>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</si>
  <si>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</si>
  <si>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</si>
  <si>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</si>
  <si>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</si>
  <si>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</si>
  <si>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</si>
  <si>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</si>
  <si>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</si>
  <si>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</si>
  <si>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</si>
  <si>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</si>
  <si>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</si>
  <si>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</si>
  <si>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</si>
  <si>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</si>
  <si>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</si>
  <si>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</si>
  <si>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</si>
  <si>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</si>
  <si>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</si>
  <si>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</si>
  <si>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</si>
  <si>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</si>
  <si>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</si>
  <si>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</si>
  <si>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</si>
  <si>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</si>
  <si>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</si>
  <si>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</si>
  <si>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</si>
  <si>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</si>
  <si>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</si>
  <si>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</si>
  <si>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</si>
  <si>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</si>
  <si>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</si>
  <si>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</si>
  <si>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</si>
  <si>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</si>
  <si>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</si>
  <si>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</si>
  <si>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</si>
  <si>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</si>
  <si>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</si>
  <si>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</si>
  <si>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</si>
  <si>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</si>
  <si>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</si>
  <si>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</si>
  <si>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</si>
  <si>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</si>
  <si>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</si>
  <si>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</si>
  <si>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</si>
  <si>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</si>
  <si>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</si>
  <si>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</si>
  <si>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</si>
  <si>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</si>
  <si>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</si>
  <si>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</si>
  <si>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</si>
  <si>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</si>
  <si>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</si>
  <si>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</si>
  <si>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</si>
  <si>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</si>
  <si>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</si>
  <si>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</si>
  <si>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</si>
  <si>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</si>
  <si>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</si>
  <si>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</si>
  <si>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</si>
  <si>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</si>
  <si>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</si>
  <si>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</si>
  <si>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</si>
  <si>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</si>
  <si>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</si>
  <si>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</si>
  <si>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</si>
  <si>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</si>
  <si>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</si>
  <si>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</si>
  <si>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</si>
  <si>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</si>
  <si>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</si>
  <si>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</si>
  <si>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</si>
  <si>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</si>
  <si>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</si>
  <si>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</si>
  <si>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</si>
  <si>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</si>
  <si>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</si>
  <si>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</si>
  <si>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</si>
  <si>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</si>
  <si>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</si>
  <si>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</si>
  <si>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</si>
  <si>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</si>
  <si>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</si>
  <si>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</si>
  <si>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</si>
  <si>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</si>
  <si>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</si>
  <si>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</si>
  <si>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</si>
  <si>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</si>
  <si>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</si>
  <si>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</si>
  <si>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</si>
  <si>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</si>
  <si>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</si>
  <si>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</si>
  <si>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</si>
  <si>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</si>
  <si>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</si>
  <si>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</si>
  <si>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</si>
  <si>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</si>
  <si>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</si>
  <si>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</si>
  <si>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</si>
  <si>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</si>
  <si>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</si>
  <si>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</si>
  <si>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</si>
  <si>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</si>
  <si>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</si>
  <si>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</si>
  <si>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</si>
  <si>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</si>
  <si>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</si>
  <si>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</si>
  <si>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</si>
  <si>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</si>
  <si>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</si>
  <si>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</si>
  <si>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</si>
  <si>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</si>
  <si>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</si>
  <si>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</si>
  <si>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</si>
  <si>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</si>
  <si>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</si>
  <si>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</si>
  <si>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</si>
  <si>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</si>
  <si>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TOTAL DEL ACTIVO</t>
  </si>
  <si>
    <t>Año 2017</t>
  </si>
  <si>
    <t>ADQUISICION CON FONDOS DE TERCEROS</t>
  </si>
  <si>
    <t>Año 2018</t>
  </si>
  <si>
    <t>MUNICIPIO EL SALTO</t>
  </si>
  <si>
    <t>AL 30 DE ABRIL DE 2018</t>
  </si>
  <si>
    <t>LIC MARCOS GODINEZ MONTES</t>
  </si>
  <si>
    <t>LAE ANGEL ISRAEL CARRILLO MACIAS</t>
  </si>
  <si>
    <t xml:space="preserve">PRESIDENTE MUNICIPAL </t>
  </si>
  <si>
    <t>ENCARGADO DE HACIENDA MUNICIPAL</t>
  </si>
  <si>
    <t>ASEJ2018-04-17-01-2019-1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</si>
</sst>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48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48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 horizontal="justify" vertic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11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69150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119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A127">
      <selection activeCell="B142" sqref="B142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9" t="s">
        <v>391</v>
      </c>
      <c r="B2" s="50"/>
      <c r="C2" s="50"/>
      <c r="D2" s="50"/>
      <c r="E2" s="50"/>
      <c r="F2" s="50"/>
      <c r="G2" s="50"/>
      <c r="H2" s="50"/>
      <c r="I2" s="51"/>
    </row>
    <row r="3" spans="1:9" ht="15.75">
      <c r="A3" s="49" t="s">
        <v>384</v>
      </c>
      <c r="B3" s="50"/>
      <c r="C3" s="50"/>
      <c r="D3" s="50"/>
      <c r="E3" s="50"/>
      <c r="F3" s="50"/>
      <c r="G3" s="50"/>
      <c r="H3" s="50"/>
      <c r="I3" s="51"/>
    </row>
    <row r="4" spans="1:9" ht="15">
      <c r="A4" s="52" t="s">
        <v>392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390</v>
      </c>
      <c r="D6" s="25" t="s">
        <v>388</v>
      </c>
      <c r="E6" s="21"/>
      <c r="F6" s="19" t="s">
        <v>385</v>
      </c>
      <c r="G6" s="20" t="s">
        <v>193</v>
      </c>
      <c r="H6" s="24" t="s">
        <v>390</v>
      </c>
      <c r="I6" s="25" t="s">
        <v>388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110553176.19000001</v>
      </c>
      <c r="D8" s="41">
        <f>SUM(D9:D15)</f>
        <v>40337235.769999996</v>
      </c>
      <c r="E8" s="17"/>
      <c r="F8" s="9" t="s">
        <v>195</v>
      </c>
      <c r="G8" s="3" t="s">
        <v>196</v>
      </c>
      <c r="H8" s="40">
        <f>SUM(H9:H17)</f>
        <v>14007948.199999997</v>
      </c>
      <c r="I8" s="41">
        <f>SUM(I9:I17)</f>
        <v>24572907.480000004</v>
      </c>
    </row>
    <row r="9" spans="1:9" ht="11.25">
      <c r="A9" s="11" t="s">
        <v>4</v>
      </c>
      <c r="B9" s="4" t="s">
        <v>5</v>
      </c>
      <c r="C9" s="26">
        <v>892.12</v>
      </c>
      <c r="D9" s="27">
        <v>0</v>
      </c>
      <c r="E9" s="17"/>
      <c r="F9" s="11" t="s">
        <v>197</v>
      </c>
      <c r="G9" s="4" t="s">
        <v>198</v>
      </c>
      <c r="H9" s="26">
        <v>209586.28</v>
      </c>
      <c r="I9" s="27">
        <v>278273.28</v>
      </c>
    </row>
    <row r="10" spans="1:9" ht="11.25">
      <c r="A10" s="11" t="s">
        <v>6</v>
      </c>
      <c r="B10" s="4" t="s">
        <v>7</v>
      </c>
      <c r="C10" s="26">
        <v>110334549.59</v>
      </c>
      <c r="D10" s="27">
        <v>40130265.29</v>
      </c>
      <c r="E10" s="17"/>
      <c r="F10" s="11" t="s">
        <v>199</v>
      </c>
      <c r="G10" s="4" t="s">
        <v>200</v>
      </c>
      <c r="H10" s="26">
        <v>9828377.95</v>
      </c>
      <c r="I10" s="27">
        <v>18633906.63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1283085.28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217734.48</v>
      </c>
      <c r="D14" s="27">
        <v>206970.48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v>3913651.96</v>
      </c>
      <c r="I15" s="27">
        <v>4321310.28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0.01</v>
      </c>
      <c r="I16" s="27">
        <v>0.01</v>
      </c>
    </row>
    <row r="17" spans="1:9" ht="11.25">
      <c r="A17" s="9" t="s">
        <v>18</v>
      </c>
      <c r="B17" s="3" t="s">
        <v>19</v>
      </c>
      <c r="C17" s="40">
        <f>SUM(C18:C24)</f>
        <v>4590981.21</v>
      </c>
      <c r="D17" s="41">
        <f>SUM(D18:D24)</f>
        <v>127206.48999999999</v>
      </c>
      <c r="E17" s="17"/>
      <c r="F17" s="11" t="s">
        <v>213</v>
      </c>
      <c r="G17" s="4" t="s">
        <v>214</v>
      </c>
      <c r="H17" s="26">
        <v>56332</v>
      </c>
      <c r="I17" s="27">
        <v>56332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215</v>
      </c>
      <c r="G19" s="3" t="s">
        <v>216</v>
      </c>
      <c r="H19" s="40">
        <f>SUM(H20:H22)</f>
        <v>0.19</v>
      </c>
      <c r="I19" s="41">
        <f>SUM(I20:I22)</f>
        <v>967867.51</v>
      </c>
    </row>
    <row r="20" spans="1:9" ht="11.25">
      <c r="A20" s="11" t="s">
        <v>24</v>
      </c>
      <c r="B20" s="4" t="s">
        <v>25</v>
      </c>
      <c r="C20" s="26">
        <v>247469.24</v>
      </c>
      <c r="D20" s="27">
        <v>34643.24</v>
      </c>
      <c r="E20" s="17"/>
      <c r="F20" s="11" t="s">
        <v>217</v>
      </c>
      <c r="G20" s="4" t="s">
        <v>218</v>
      </c>
      <c r="H20" s="26">
        <v>0.19</v>
      </c>
      <c r="I20" s="27">
        <v>967867.51</v>
      </c>
    </row>
    <row r="21" spans="1:9" ht="11.25">
      <c r="A21" s="11" t="s">
        <v>26</v>
      </c>
      <c r="B21" s="4" t="s">
        <v>27</v>
      </c>
      <c r="C21" s="26">
        <v>20058.59</v>
      </c>
      <c r="D21" s="27">
        <v>0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103137.92</v>
      </c>
      <c r="D22" s="27">
        <v>0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470315.46</v>
      </c>
      <c r="D23" s="27">
        <v>92563.25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3750000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16693349.2</v>
      </c>
      <c r="I24" s="41">
        <f>SUM(I25:I27)</f>
        <v>0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16693349.2</v>
      </c>
      <c r="I25" s="27">
        <v>0</v>
      </c>
    </row>
    <row r="26" spans="1:9" ht="11.25">
      <c r="A26" s="9" t="s">
        <v>34</v>
      </c>
      <c r="B26" s="3" t="s">
        <v>35</v>
      </c>
      <c r="C26" s="40">
        <f>SUM(C27:C31)</f>
        <v>1997657.33</v>
      </c>
      <c r="D26" s="41">
        <f>SUM(D27:D31)</f>
        <v>1988139.42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1312393.3</v>
      </c>
      <c r="D27" s="27">
        <v>1302875.39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685264.03</v>
      </c>
      <c r="D30" s="27">
        <v>685264.03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535852.06</v>
      </c>
      <c r="I38" s="41">
        <f>SUM(I39:I44)</f>
        <v>443840.08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535852.06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0</v>
      </c>
      <c r="I40" s="27">
        <v>443840.08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>
        <v>1194</v>
      </c>
      <c r="B51" s="48" t="s">
        <v>389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1766177.19</v>
      </c>
      <c r="I51" s="41">
        <f>SUM(I52:I54)</f>
        <v>1824664.15</v>
      </c>
    </row>
    <row r="52" spans="1:9" ht="11.25">
      <c r="A52" s="11"/>
      <c r="B52" s="5" t="s">
        <v>191</v>
      </c>
      <c r="C52" s="34">
        <f>C8+C17+C26+C33+C40+C43+C47</f>
        <v>117141814.73</v>
      </c>
      <c r="D52" s="35">
        <f>D8+D17+D26+D33+D40+D43+D47</f>
        <v>42452581.68</v>
      </c>
      <c r="E52" s="42"/>
      <c r="F52" s="11" t="s">
        <v>269</v>
      </c>
      <c r="G52" s="4" t="s">
        <v>270</v>
      </c>
      <c r="H52" s="26">
        <v>563023.09</v>
      </c>
      <c r="I52" s="27">
        <v>91453.19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1203154.1</v>
      </c>
      <c r="I54" s="27">
        <v>1733210.96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33003326.839999996</v>
      </c>
      <c r="I56" s="35">
        <f>I8+I19+I24+I29+I33+I38+I46+I51</f>
        <v>27809279.220000003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34691730.8</v>
      </c>
      <c r="I59" s="41">
        <f>SUM(I60:I61)</f>
        <v>19724454.35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27812664.03</v>
      </c>
      <c r="I60" s="27">
        <v>14128472.86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6879066.77</v>
      </c>
      <c r="I61" s="27">
        <v>5595981.49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38190195.98</v>
      </c>
      <c r="I63" s="41">
        <f>SUM(I64:I66)</f>
        <v>38190195.98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38190195.98</v>
      </c>
      <c r="I64" s="27">
        <v>38190195.98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612370663.4200001</v>
      </c>
      <c r="D68" s="41">
        <f>SUM(D69:D75)</f>
        <v>612370663.4200001</v>
      </c>
      <c r="E68" s="17"/>
      <c r="F68" s="9" t="s">
        <v>290</v>
      </c>
      <c r="G68" s="3" t="s">
        <v>291</v>
      </c>
      <c r="H68" s="40">
        <f>SUM(H69:H73)</f>
        <v>134546467.56</v>
      </c>
      <c r="I68" s="41">
        <f>SUM(I69:I73)</f>
        <v>158856422.09</v>
      </c>
    </row>
    <row r="69" spans="1:9" ht="11.25">
      <c r="A69" s="11" t="s">
        <v>101</v>
      </c>
      <c r="B69" s="4" t="s">
        <v>102</v>
      </c>
      <c r="C69" s="26">
        <v>52769500</v>
      </c>
      <c r="D69" s="27">
        <v>52769500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1231937.49</v>
      </c>
      <c r="D71" s="27">
        <v>1231937.49</v>
      </c>
      <c r="E71" s="17"/>
      <c r="F71" s="11" t="s">
        <v>296</v>
      </c>
      <c r="G71" s="4" t="s">
        <v>297</v>
      </c>
      <c r="H71" s="26">
        <v>134546467.56</v>
      </c>
      <c r="I71" s="27">
        <v>158856422.09</v>
      </c>
    </row>
    <row r="72" spans="1:9" ht="11.25">
      <c r="A72" s="11" t="s">
        <v>107</v>
      </c>
      <c r="B72" s="4" t="s">
        <v>108</v>
      </c>
      <c r="C72" s="26">
        <v>238788058.18</v>
      </c>
      <c r="D72" s="27">
        <v>238788058.18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319581167.75</v>
      </c>
      <c r="D73" s="27">
        <v>319581167.75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80213449.87</v>
      </c>
      <c r="D77" s="41">
        <f>SUM(D78:D85)</f>
        <v>78335474.76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7159134.82</v>
      </c>
      <c r="D78" s="27">
        <v>6025746.18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4769121.21</v>
      </c>
      <c r="D79" s="27">
        <v>4769121.21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208430.54</v>
      </c>
      <c r="D80" s="27">
        <v>71429.9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24019317.23</v>
      </c>
      <c r="D81" s="27">
        <v>23921658.16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24203920.6</v>
      </c>
      <c r="D82" s="27">
        <v>24203920.6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19853525.47</v>
      </c>
      <c r="D83" s="27">
        <v>19343598.71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1117631.03</v>
      </c>
      <c r="D87" s="41">
        <f>SUM(D88:D92)</f>
        <v>1075622.83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684190.43</v>
      </c>
      <c r="D88" s="27">
        <v>678431.8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433440.6</v>
      </c>
      <c r="D91" s="27">
        <v>397191.03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207428394.34</v>
      </c>
      <c r="I94" s="35">
        <f>I59+I63+I68+I75+I80+I88</f>
        <v>216771072.42000002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240431721.18</v>
      </c>
      <c r="I96" s="37">
        <f>I56+I94</f>
        <v>244580351.64000002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570411837.87</v>
      </c>
      <c r="I104" s="41">
        <f>I105+I106+I107+I112+I116</f>
        <v>489653991.04999995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80778092.55</v>
      </c>
      <c r="I105" s="27">
        <v>53078134.02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489631745.32</v>
      </c>
      <c r="I106" s="27">
        <v>436573857.03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2000</v>
      </c>
      <c r="I116" s="41">
        <f>SUM(I117:I118)</f>
        <v>2000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2000</v>
      </c>
      <c r="I118" s="27">
        <v>2000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693701744.32</v>
      </c>
      <c r="D121" s="35">
        <f>D55+D61+D68+D77+D87+D94+D101+D109+D116</f>
        <v>691781761.0100001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387</v>
      </c>
      <c r="C123" s="38">
        <f>C52+C121</f>
        <v>810843559.0500001</v>
      </c>
      <c r="D123" s="39">
        <f>D52+D121</f>
        <v>734234342.69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570411837.87</v>
      </c>
      <c r="I124" s="35">
        <f>I99+I104+I120</f>
        <v>489653991.04999995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810843559.05</v>
      </c>
      <c r="I126" s="39">
        <f>I96+I124</f>
        <v>734234342.6899999</v>
      </c>
    </row>
    <row r="127" ht="12" thickTop="1"/>
    <row r="130" spans="2:8" ht="15">
      <c r="B130" s="47" t="s">
        <v>393</v>
      </c>
      <c r="F130" s="44"/>
      <c r="H130" s="45" t="s">
        <v>394</v>
      </c>
    </row>
    <row r="131" spans="2:8" ht="15">
      <c r="B131" s="43" t="s">
        <v>395</v>
      </c>
      <c r="F131" s="43"/>
      <c r="H131" s="46" t="s">
        <v>396</v>
      </c>
    </row>
    <row r="132" spans="2:8" ht="15">
      <c r="B132" s="43" t="s">
        <v>386</v>
      </c>
      <c r="F132" s="43"/>
      <c r="H132" s="46"/>
    </row>
    <row r="137" spans="3:7" ht="15" customHeight="1">
      <c r="C137" s="55" t="s">
        <v>397</v>
      </c>
      <c r="D137" s="55"/>
      <c r="E137" s="55"/>
      <c r="F137" s="55"/>
      <c r="G137" s="55"/>
    </row>
    <row r="138" spans="3:7" ht="15" customHeight="1">
      <c r="C138" s="55"/>
      <c r="D138" s="55"/>
      <c r="E138" s="55"/>
      <c r="F138" s="55"/>
      <c r="G138" s="55"/>
    </row>
    <row r="139" spans="3:7" ht="11.25" customHeight="1">
      <c r="C139" s="55"/>
      <c r="D139" s="55"/>
      <c r="E139" s="55"/>
      <c r="F139" s="55"/>
      <c r="G139" s="55"/>
    </row>
    <row r="140" spans="3:7" ht="11.25" customHeight="1">
      <c r="C140" s="55"/>
      <c r="D140" s="55"/>
      <c r="E140" s="55"/>
      <c r="F140" s="55"/>
      <c r="G140" s="55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24409448818898" header="0.31496062992125984" footer="0.31496062992125984"/>
  <pageSetup fitToHeight="2" fitToWidth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rosy_tesoreria</cp:lastModifiedBy>
  <cp:lastPrinted>2019-01-17T18:50:19Z</cp:lastPrinted>
  <dcterms:created xsi:type="dcterms:W3CDTF">2011-02-09T15:30:30Z</dcterms:created>
  <dcterms:modified xsi:type="dcterms:W3CDTF">2019-01-17T18:50:21Z</dcterms:modified>
  <cp:category/>
  <cp:version/>
  <cp:contentType/>
  <cp:contentStatus/>
</cp:coreProperties>
</file>