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<sst xmlns="http://schemas.openxmlformats.org/spreadsheetml/2006/main" count="401" uniqueCount="398">
  <si>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</si>
  <si>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</si>
  <si>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</si>
  <si>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</si>
  <si>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</si>
  <si>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</si>
  <si>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</si>
  <si>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</si>
  <si>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</si>
  <si>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</si>
  <si>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</si>
  <si>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</si>
  <si>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</si>
  <si>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</si>
  <si>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</si>
  <si>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</si>
  <si>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</si>
  <si>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</si>
  <si>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</si>
  <si>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</si>
  <si>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</si>
  <si>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</si>
  <si>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</si>
  <si>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</si>
  <si>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</si>
  <si>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</si>
  <si>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</si>
  <si>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</si>
  <si>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</si>
  <si>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</si>
  <si>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</si>
  <si>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</si>
  <si>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</si>
  <si>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</si>
  <si>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</si>
  <si>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</si>
  <si>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</si>
  <si>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</si>
  <si>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</si>
  <si>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</si>
  <si>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</si>
  <si>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</si>
  <si>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</si>
  <si>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</si>
  <si>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</si>
  <si>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</si>
  <si>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</si>
  <si>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</si>
  <si>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</si>
  <si>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</si>
  <si>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</si>
  <si>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</si>
  <si>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</si>
  <si>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</si>
  <si>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</si>
  <si>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</si>
  <si>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</si>
  <si>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</si>
  <si>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</si>
  <si>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</si>
  <si>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</si>
  <si>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</si>
  <si>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</si>
  <si>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</si>
  <si>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</si>
  <si>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</si>
  <si>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</si>
  <si>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</si>
  <si>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</si>
  <si>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</si>
  <si>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</si>
  <si>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</si>
  <si>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</si>
  <si>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</si>
  <si>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</si>
  <si>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</si>
  <si>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</si>
  <si>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</si>
  <si>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</si>
  <si>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</si>
  <si>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</si>
  <si>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</si>
  <si>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</si>
  <si>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</si>
  <si>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</si>
  <si>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</si>
  <si>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</si>
  <si>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</si>
  <si>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</si>
  <si>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</si>
  <si>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</si>
  <si>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</si>
  <si>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</si>
  <si>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</si>
  <si>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</si>
  <si>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</si>
  <si>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</si>
  <si>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</si>
  <si>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</si>
  <si>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</si>
  <si>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</si>
  <si>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</si>
  <si>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</si>
  <si>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</si>
  <si>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</si>
  <si>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</si>
  <si>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</si>
  <si>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</si>
  <si>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</si>
  <si>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</si>
  <si>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</si>
  <si>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</si>
  <si>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</si>
  <si>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</si>
  <si>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</si>
  <si>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</si>
  <si>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</si>
  <si>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</si>
  <si>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</si>
  <si>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</si>
  <si>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</si>
  <si>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</si>
  <si>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</si>
  <si>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</si>
  <si>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</si>
  <si>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</si>
  <si>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</si>
  <si>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</si>
  <si>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</si>
  <si>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</si>
  <si>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</si>
  <si>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</si>
  <si>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</si>
  <si>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</si>
  <si>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</si>
  <si>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</si>
  <si>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</si>
  <si>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</si>
  <si>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</si>
  <si>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</si>
  <si>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</si>
  <si>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</si>
  <si>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</si>
  <si>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</si>
  <si>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</si>
  <si>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</si>
  <si>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</si>
  <si>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</si>
  <si>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</si>
  <si>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</si>
  <si>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</si>
  <si>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</si>
  <si>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</si>
  <si>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</si>
  <si>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</si>
  <si>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</si>
  <si>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</si>
  <si>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</si>
  <si>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</si>
  <si>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</si>
  <si>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</si>
  <si>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</si>
  <si>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</si>
  <si>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</si>
  <si>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</si>
  <si>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</si>
  <si>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</si>
  <si>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</si>
  <si>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</si>
  <si>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</si>
  <si>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</si>
  <si>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</si>
  <si>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</si>
  <si>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</si>
  <si>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</si>
  <si>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</si>
  <si>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</si>
  <si>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</si>
  <si>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</si>
  <si>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</si>
  <si>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</si>
  <si>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</si>
  <si>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</si>
  <si>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</si>
  <si>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</si>
  <si>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</si>
  <si>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</si>
  <si>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</si>
  <si>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</si>
  <si>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</si>
  <si>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</si>
  <si>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</si>
  <si>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</si>
  <si>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</si>
  <si>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</si>
  <si>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</si>
  <si>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</si>
  <si>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</si>
  <si>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</si>
  <si>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</si>
  <si>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</si>
  <si>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</si>
  <si>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</si>
  <si>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</si>
  <si>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</si>
  <si>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</si>
  <si>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</si>
  <si>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</si>
  <si>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</si>
  <si>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</si>
  <si>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</si>
  <si>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</si>
  <si>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</si>
  <si>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</si>
  <si>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</si>
  <si>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</si>
  <si>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</si>
  <si>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</si>
  <si>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</si>
  <si>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</si>
  <si>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</si>
  <si>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</si>
  <si>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</si>
  <si>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</si>
  <si>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</si>
  <si>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</si>
  <si>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</si>
  <si>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</si>
  <si>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</si>
  <si>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</si>
  <si>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</si>
  <si>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</si>
  <si>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</si>
  <si>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</si>
  <si>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</si>
  <si>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</si>
  <si>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</si>
  <si>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</si>
  <si>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</si>
  <si>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</si>
  <si>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</si>
  <si>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</si>
  <si>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</si>
  <si>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</si>
  <si>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</si>
  <si>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</si>
  <si>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</si>
  <si>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</si>
  <si>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</si>
  <si>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</si>
  <si>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</si>
  <si>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</si>
  <si>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</si>
  <si>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</si>
  <si>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</si>
  <si>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</si>
  <si>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</si>
  <si>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</si>
  <si>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</si>
  <si>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</si>
  <si>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</si>
  <si>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</si>
  <si>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</si>
  <si>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</si>
  <si>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</si>
  <si>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</si>
  <si>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</si>
  <si>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</si>
  <si>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</si>
  <si>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</si>
  <si>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</si>
  <si>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</si>
  <si>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</si>
  <si>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</si>
  <si>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</si>
  <si>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</si>
  <si>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</si>
  <si>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</si>
  <si>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</si>
  <si>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</si>
  <si>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</si>
  <si>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</si>
  <si>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</si>
  <si>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</si>
  <si>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</si>
  <si>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</si>
  <si>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</si>
  <si>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</si>
  <si>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</si>
  <si>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</si>
  <si>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</si>
  <si>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</si>
  <si>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</si>
  <si>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</si>
  <si>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</si>
  <si>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</si>
  <si>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</si>
  <si>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</si>
  <si>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</si>
  <si>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</si>
  <si>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</si>
  <si>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</si>
  <si>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</si>
  <si>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</si>
  <si>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</si>
  <si>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</si>
  <si>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</si>
  <si>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</si>
  <si>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</si>
  <si>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</si>
  <si>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</si>
  <si>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</si>
  <si>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</si>
  <si>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</si>
  <si>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</si>
  <si>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</si>
  <si>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</si>
  <si>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</si>
  <si>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</si>
  <si>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</si>
  <si>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</si>
  <si>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</si>
  <si>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</si>
  <si>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</si>
  <si>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</si>
  <si>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</si>
  <si>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</si>
  <si>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</si>
  <si>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</si>
  <si>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</si>
  <si>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</si>
  <si>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</si>
  <si>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</si>
  <si>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</si>
  <si>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</si>
  <si>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</si>
  <si>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</si>
  <si>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</si>
  <si>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</si>
  <si>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</si>
  <si>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</si>
  <si>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</si>
  <si>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</si>
  <si>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</si>
  <si>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</si>
  <si>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</si>
  <si>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</si>
  <si>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</si>
  <si>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</si>
  <si>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</si>
  <si>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</si>
  <si>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</si>
  <si>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</si>
  <si>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</si>
  <si>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</si>
  <si>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</si>
  <si>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</si>
  <si>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</si>
  <si>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</si>
  <si>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</si>
  <si>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</si>
  <si>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</si>
  <si>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</si>
  <si>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</si>
  <si>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</si>
  <si>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</si>
  <si>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</si>
  <si>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</si>
  <si>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</si>
  <si>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</si>
  <si>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</si>
  <si>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</si>
  <si>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</si>
  <si>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</si>
  <si>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</si>
  <si>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</si>
  <si>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</si>
  <si>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</si>
  <si>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</si>
  <si>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</si>
  <si>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</si>
  <si>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</si>
  <si>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</si>
  <si>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</si>
  <si>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</si>
  <si>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</si>
  <si>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</si>
  <si>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</si>
  <si>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</si>
  <si>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</si>
  <si>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</si>
  <si>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EL SALTO</t>
  </si>
  <si>
    <t>AL 31 DE MARZO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</si>
  <si>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</si>
  <si>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</si>
  <si>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</si>
  <si>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</si>
  <si>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ASEJ2018-03-16-01-2019-1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</si>
</sst>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15">
      <selection activeCell="G128" sqref="G128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104199508.28000002</v>
      </c>
      <c r="D8" s="41">
        <f>SUM(D9:D15)</f>
        <v>40337235.769999996</v>
      </c>
      <c r="E8" s="17"/>
      <c r="F8" s="9" t="s">
        <v>195</v>
      </c>
      <c r="G8" s="3" t="s">
        <v>196</v>
      </c>
      <c r="H8" s="40">
        <f>SUM(H9:H17)</f>
        <v>14091823.869999997</v>
      </c>
      <c r="I8" s="41">
        <f>SUM(I9:I17)</f>
        <v>24572907.480000004</v>
      </c>
    </row>
    <row r="9" spans="1:9" ht="11.25">
      <c r="A9" s="11" t="s">
        <v>4</v>
      </c>
      <c r="B9" s="4" t="s">
        <v>5</v>
      </c>
      <c r="C9" s="26">
        <v>2169.37</v>
      </c>
      <c r="D9" s="27">
        <v>0</v>
      </c>
      <c r="E9" s="17"/>
      <c r="F9" s="11" t="s">
        <v>197</v>
      </c>
      <c r="G9" s="4" t="s">
        <v>198</v>
      </c>
      <c r="H9" s="26">
        <v>296308.28</v>
      </c>
      <c r="I9" s="27">
        <v>278273.28</v>
      </c>
    </row>
    <row r="10" spans="1:9" ht="11.25">
      <c r="A10" s="11" t="s">
        <v>6</v>
      </c>
      <c r="B10" s="4" t="s">
        <v>7</v>
      </c>
      <c r="C10" s="26">
        <v>103979604.43</v>
      </c>
      <c r="D10" s="27">
        <v>40130265.29</v>
      </c>
      <c r="E10" s="17"/>
      <c r="F10" s="11" t="s">
        <v>199</v>
      </c>
      <c r="G10" s="4" t="s">
        <v>200</v>
      </c>
      <c r="H10" s="26">
        <v>9041055.92</v>
      </c>
      <c r="I10" s="27">
        <v>18633906.63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1283085.28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217734.48</v>
      </c>
      <c r="D14" s="27">
        <v>206970.48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4284707.63</v>
      </c>
      <c r="I15" s="27">
        <v>4321310.28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413420.04</v>
      </c>
      <c r="I16" s="27">
        <v>0.01</v>
      </c>
    </row>
    <row r="17" spans="1:9" ht="11.25">
      <c r="A17" s="9" t="s">
        <v>18</v>
      </c>
      <c r="B17" s="3" t="s">
        <v>19</v>
      </c>
      <c r="C17" s="40">
        <f>SUM(C18:C24)</f>
        <v>2696395.74</v>
      </c>
      <c r="D17" s="41">
        <f>SUM(D18:D24)</f>
        <v>127206.48999999999</v>
      </c>
      <c r="E17" s="17"/>
      <c r="F17" s="11" t="s">
        <v>213</v>
      </c>
      <c r="G17" s="4" t="s">
        <v>214</v>
      </c>
      <c r="H17" s="26">
        <v>56332</v>
      </c>
      <c r="I17" s="27">
        <v>56332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189979.69</v>
      </c>
      <c r="I19" s="41">
        <f>SUM(I20:I22)</f>
        <v>967867.51</v>
      </c>
    </row>
    <row r="20" spans="1:9" ht="11.25">
      <c r="A20" s="11" t="s">
        <v>24</v>
      </c>
      <c r="B20" s="4" t="s">
        <v>25</v>
      </c>
      <c r="C20" s="26">
        <v>187669.24</v>
      </c>
      <c r="D20" s="27">
        <v>34643.24</v>
      </c>
      <c r="E20" s="17"/>
      <c r="F20" s="11" t="s">
        <v>217</v>
      </c>
      <c r="G20" s="4" t="s">
        <v>218</v>
      </c>
      <c r="H20" s="26">
        <v>189979.69</v>
      </c>
      <c r="I20" s="27">
        <v>967867.51</v>
      </c>
    </row>
    <row r="21" spans="1:9" ht="11.25">
      <c r="A21" s="11" t="s">
        <v>26</v>
      </c>
      <c r="B21" s="4" t="s">
        <v>27</v>
      </c>
      <c r="C21" s="26">
        <v>50139.67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103137.92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480448.91</v>
      </c>
      <c r="D23" s="27">
        <v>92563.25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1875000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18402514.76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18402514.76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1997747.33</v>
      </c>
      <c r="D26" s="41">
        <f>SUM(D27:D31)</f>
        <v>1988139.42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1312483.3</v>
      </c>
      <c r="D27" s="27">
        <v>1302875.39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685264.03</v>
      </c>
      <c r="D30" s="27">
        <v>685264.03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535852.05</v>
      </c>
      <c r="I38" s="41">
        <f>SUM(I39:I44)</f>
        <v>443840.08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535852.05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443840.08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1762799.67</v>
      </c>
      <c r="I51" s="41">
        <f>SUM(I52:I54)</f>
        <v>1824664.15</v>
      </c>
    </row>
    <row r="52" spans="1:9" ht="11.25">
      <c r="A52" s="11"/>
      <c r="B52" s="5" t="s">
        <v>191</v>
      </c>
      <c r="C52" s="34">
        <f>C8+C17+C26+C33+C40+C43+C47</f>
        <v>108893651.35000001</v>
      </c>
      <c r="D52" s="35">
        <f>D8+D17+D26+D33+D40+D43+D47</f>
        <v>42452581.68</v>
      </c>
      <c r="E52" s="42"/>
      <c r="F52" s="11" t="s">
        <v>269</v>
      </c>
      <c r="G52" s="4" t="s">
        <v>270</v>
      </c>
      <c r="H52" s="26">
        <v>553180.09</v>
      </c>
      <c r="I52" s="27">
        <v>91453.19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1209619.58</v>
      </c>
      <c r="I54" s="27">
        <v>1733210.96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34982970.04</v>
      </c>
      <c r="I56" s="35">
        <f>I8+I19+I24+I29+I33+I38+I46+I51</f>
        <v>27809279.220000003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38338521.91</v>
      </c>
      <c r="I59" s="41">
        <f>SUM(I60:I61)</f>
        <v>19724454.35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31459455.14</v>
      </c>
      <c r="I60" s="27">
        <v>14128472.86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6879066.77</v>
      </c>
      <c r="I61" s="27">
        <v>5595981.49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612370663.4200001</v>
      </c>
      <c r="D68" s="41">
        <f>SUM(D69:D75)</f>
        <v>612370663.4200001</v>
      </c>
      <c r="E68" s="17"/>
      <c r="F68" s="9" t="s">
        <v>290</v>
      </c>
      <c r="G68" s="3" t="s">
        <v>291</v>
      </c>
      <c r="H68" s="40">
        <f>SUM(H69:H73)</f>
        <v>134546467.56</v>
      </c>
      <c r="I68" s="41">
        <f>SUM(I69:I73)</f>
        <v>158856422.09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52769500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134546467.56</v>
      </c>
      <c r="I71" s="27">
        <v>158856422.09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238788058.18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319581167.75</v>
      </c>
      <c r="D73" s="27">
        <v>319581167.75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79868088.85000001</v>
      </c>
      <c r="D77" s="41">
        <f>SUM(D78:D85)</f>
        <v>78335474.76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7128173.13</v>
      </c>
      <c r="D78" s="27">
        <v>6025746.18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4769121.21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97251.5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23951840.61</v>
      </c>
      <c r="D81" s="27">
        <v>23921658.16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19717781.8</v>
      </c>
      <c r="D83" s="27">
        <v>19343598.71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1117631.03</v>
      </c>
      <c r="D87" s="41">
        <f>SUM(D88:D92)</f>
        <v>1075622.83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684190.43</v>
      </c>
      <c r="D88" s="27">
        <v>678431.8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433440.6</v>
      </c>
      <c r="D91" s="27">
        <v>397191.03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211075185.45</v>
      </c>
      <c r="I94" s="35">
        <f>I59+I63+I68+I75+I80+I88</f>
        <v>216771072.42000002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246058155.48999998</v>
      </c>
      <c r="I96" s="37">
        <f>I56+I94</f>
        <v>244580351.64000002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556191879.16</v>
      </c>
      <c r="I104" s="41">
        <f>I105+I106+I107+I112+I116</f>
        <v>489653991.04999995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66558133.84</v>
      </c>
      <c r="I105" s="27">
        <v>53078134.02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489631745.32</v>
      </c>
      <c r="I106" s="27">
        <v>436573857.03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693356383.3000001</v>
      </c>
      <c r="D121" s="35">
        <f>D55+D61+D68+D77+D87+D94+D101+D109+D116</f>
        <v>691781761.0100001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802250034.6500001</v>
      </c>
      <c r="D123" s="39">
        <f>D52+D121</f>
        <v>734234342.69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556191879.16</v>
      </c>
      <c r="I124" s="35">
        <f>I99+I104+I120</f>
        <v>489653991.04999995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802250034.65</v>
      </c>
      <c r="I126" s="39">
        <f>I96+I124</f>
        <v>734234342.6899999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2019-01-16T19:24:39Z</cp:lastPrinted>
  <dcterms:created xsi:type="dcterms:W3CDTF">2011-02-09T15:30:30Z</dcterms:created>
  <dcterms:modified xsi:type="dcterms:W3CDTF">2019-01-16T19:24:42Z</dcterms:modified>
  <cp:category/>
  <cp:version/>
  <cp:contentType/>
  <cp:contentStatus/>
</cp:coreProperties>
</file>