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<sst xmlns="http://schemas.openxmlformats.org/spreadsheetml/2006/main" count="416" uniqueCount="401">
  <si>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</si>
  <si>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</si>
  <si>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</si>
  <si>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</si>
  <si>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</si>
  <si>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</si>
  <si>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</si>
  <si>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</si>
  <si>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</si>
  <si>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</si>
  <si>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</si>
  <si>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</si>
  <si>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</si>
  <si>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</si>
  <si>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</si>
  <si>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</si>
  <si>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</si>
  <si>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</si>
  <si>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</si>
  <si>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</si>
  <si>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</si>
  <si>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</si>
  <si>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</si>
  <si>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</si>
  <si>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</si>
  <si>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</si>
  <si>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</si>
  <si>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</si>
  <si>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</si>
  <si>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</si>
  <si>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</si>
  <si>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</si>
  <si>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</si>
  <si>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</si>
  <si>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</si>
  <si>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</si>
  <si>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</si>
  <si>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</si>
  <si>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</si>
  <si>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</si>
  <si>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</si>
  <si>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</si>
  <si>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</si>
  <si>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</si>
  <si>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</si>
  <si>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</si>
  <si>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</si>
  <si>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</si>
  <si>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</si>
  <si>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</si>
  <si>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</si>
  <si>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</si>
  <si>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</si>
  <si>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</si>
  <si>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</si>
  <si>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</si>
  <si>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</si>
  <si>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</si>
  <si>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</si>
  <si>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</si>
  <si>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</si>
  <si>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</si>
  <si>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</si>
  <si>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</si>
  <si>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</si>
  <si>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</si>
  <si>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</si>
  <si>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</si>
  <si>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</si>
  <si>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</si>
  <si>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</si>
  <si>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</si>
  <si>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</si>
  <si>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</si>
  <si>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</si>
  <si>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</si>
  <si>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</si>
  <si>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</si>
  <si>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</si>
  <si>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</si>
  <si>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</si>
  <si>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</si>
  <si>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</si>
  <si>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</si>
  <si>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</si>
  <si>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</si>
  <si>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</si>
  <si>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</si>
  <si>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</si>
  <si>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</si>
  <si>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</si>
  <si>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</si>
  <si>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</si>
  <si>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</si>
  <si>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</si>
  <si>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</si>
  <si>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</si>
  <si>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</si>
  <si>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</si>
  <si>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</si>
  <si>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</si>
  <si>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</si>
  <si>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</si>
  <si>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</si>
  <si>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</si>
  <si>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</si>
  <si>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</si>
  <si>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</si>
  <si>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</si>
  <si>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</si>
  <si>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</si>
  <si>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</si>
  <si>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</si>
  <si>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</si>
  <si>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</si>
  <si>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</si>
  <si>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</si>
  <si>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</si>
  <si>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</si>
  <si>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</si>
  <si>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</si>
  <si>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</si>
  <si>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</si>
  <si>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</si>
  <si>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</si>
  <si>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</si>
  <si>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</si>
  <si>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</si>
  <si>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</si>
  <si>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</si>
  <si>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</si>
  <si>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</si>
  <si>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</si>
  <si>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</si>
  <si>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</si>
  <si>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</si>
  <si>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</si>
  <si>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</si>
  <si>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</si>
  <si>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</si>
  <si>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</si>
  <si>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</si>
  <si>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</si>
  <si>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</si>
  <si>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</si>
  <si>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</si>
  <si>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</si>
  <si>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</si>
  <si>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</si>
  <si>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</si>
  <si>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</si>
  <si>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</si>
  <si>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</si>
  <si>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</si>
  <si>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</si>
  <si>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</si>
  <si>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</si>
  <si>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</si>
  <si>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</si>
  <si>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</si>
  <si>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</si>
  <si>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</si>
  <si>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</si>
  <si>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</si>
  <si>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</si>
  <si>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</si>
  <si>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</si>
  <si>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</si>
  <si>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</si>
  <si>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</si>
  <si>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</si>
  <si>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</si>
  <si>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</si>
  <si>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</si>
  <si>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</si>
  <si>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</si>
  <si>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</si>
  <si>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</si>
  <si>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</si>
  <si>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</si>
  <si>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</si>
  <si>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</si>
  <si>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</si>
  <si>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</si>
  <si>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</si>
  <si>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</si>
  <si>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</si>
  <si>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</si>
  <si>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</si>
  <si>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</si>
  <si>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</si>
  <si>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</si>
  <si>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</si>
  <si>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</si>
  <si>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</si>
  <si>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</si>
  <si>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</si>
  <si>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</si>
  <si>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</si>
  <si>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</si>
  <si>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</si>
  <si>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</si>
  <si>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</si>
  <si>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</si>
  <si>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</si>
  <si>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</si>
  <si>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</si>
  <si>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</si>
  <si>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</si>
  <si>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</si>
  <si>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</si>
  <si>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</si>
  <si>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</si>
  <si>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</si>
  <si>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</si>
  <si>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</si>
  <si>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</si>
  <si>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</si>
  <si>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</si>
  <si>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</si>
  <si>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</si>
  <si>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</si>
  <si>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</si>
  <si>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</si>
  <si>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</si>
  <si>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</si>
  <si>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</si>
  <si>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</si>
  <si>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</si>
  <si>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</si>
  <si>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</si>
  <si>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</si>
  <si>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</si>
  <si>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</si>
  <si>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</si>
  <si>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</si>
  <si>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</si>
  <si>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</si>
  <si>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</si>
  <si>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</si>
  <si>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</si>
  <si>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</si>
  <si>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</si>
  <si>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</si>
  <si>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</si>
  <si>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</si>
  <si>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</si>
  <si>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</si>
  <si>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</si>
  <si>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</si>
  <si>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</si>
  <si>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</si>
  <si>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</si>
  <si>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</si>
  <si>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</si>
  <si>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</si>
  <si>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</si>
  <si>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</si>
  <si>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</si>
  <si>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</si>
  <si>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</si>
  <si>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</si>
  <si>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</si>
  <si>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</si>
  <si>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</si>
  <si>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</si>
  <si>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</si>
  <si>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</si>
  <si>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</si>
  <si>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</si>
  <si>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</si>
  <si>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</si>
  <si>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</si>
  <si>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</si>
  <si>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</si>
  <si>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</si>
  <si>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</si>
  <si>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</si>
  <si>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</si>
  <si>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</si>
  <si>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</si>
  <si>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</si>
  <si>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</si>
  <si>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</si>
  <si>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</si>
  <si>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</si>
  <si>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</si>
  <si>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</si>
  <si>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</si>
  <si>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</si>
  <si>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</si>
  <si>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</si>
  <si>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</si>
  <si>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</si>
  <si>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</si>
  <si>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</si>
  <si>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</si>
  <si>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</si>
  <si>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</si>
  <si>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</si>
  <si>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</si>
  <si>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</si>
  <si>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</si>
  <si>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</si>
  <si>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</si>
  <si>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</si>
  <si>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</si>
  <si>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</si>
  <si>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</si>
  <si>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</si>
  <si>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</si>
  <si>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</si>
  <si>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</si>
  <si>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</si>
  <si>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</si>
  <si>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</si>
  <si>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</si>
  <si>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</si>
  <si>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</si>
  <si>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</si>
  <si>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</si>
  <si>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</si>
  <si>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</si>
  <si>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</si>
  <si>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</si>
  <si>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</si>
  <si>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</si>
  <si>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</si>
  <si>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</si>
  <si>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</si>
  <si>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</si>
  <si>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</si>
  <si>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</si>
  <si>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</si>
  <si>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</si>
  <si>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</si>
  <si>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</si>
  <si>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</si>
  <si>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</si>
  <si>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</si>
  <si>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</si>
  <si>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</si>
  <si>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</si>
  <si>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</si>
  <si>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</si>
  <si>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</si>
  <si>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</si>
  <si>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</si>
  <si>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</si>
  <si>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</si>
  <si>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</si>
  <si>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</si>
  <si>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</si>
  <si>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</si>
  <si>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</si>
  <si>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</si>
  <si>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</si>
  <si>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</si>
  <si>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</si>
  <si>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</si>
  <si>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</si>
  <si>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</si>
  <si>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</si>
  <si>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</si>
  <si>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</si>
  <si>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</si>
  <si>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</si>
  <si>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</si>
  <si>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</si>
  <si>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</si>
  <si>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</si>
  <si>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</si>
  <si>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</si>
  <si>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</si>
  <si>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</si>
  <si>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</si>
  <si>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</si>
  <si>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</si>
  <si>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</si>
  <si>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</si>
  <si>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</si>
  <si>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</si>
  <si>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</si>
  <si>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</si>
  <si>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</si>
  <si>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</si>
  <si>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</si>
  <si>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</si>
  <si>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</si>
  <si>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</si>
  <si>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</si>
  <si>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</si>
  <si>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</si>
  <si>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2018</t>
  </si>
  <si>
    <t>Municipio El Salto</t>
  </si>
  <si>
    <t>DEL 1 DE ENERO AL 30 DE JUNIO DE 2018</t>
  </si>
  <si>
    <t>LIC MARCOS GODINEZ MONTES</t>
  </si>
  <si>
    <t>LAE ANGEL ISRAEL CARRILLO MACIAS</t>
  </si>
  <si>
    <t xml:space="preserve">PRESIDENTE MUNICIPAL </t>
  </si>
  <si>
    <t>ENCARGADO DE HACIENDA MUNICIPAL</t>
  </si>
  <si>
    <t>ASEJ2018-06-15-02-2019-1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</si>
</sst>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48DhTt"/>
      <family val="0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48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266</xdr:row>
      <xdr:rowOff>0</xdr:rowOff>
    </xdr:from>
    <xdr:to>
      <xdr:col>3</xdr:col>
      <xdr:colOff>419100</xdr:colOff>
      <xdr:row>273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87202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zoomScale="90" zoomScaleNormal="90" zoomScalePageLayoutView="0" workbookViewId="0" topLeftCell="A262">
      <selection activeCell="Q272" sqref="Q272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6.140625" style="24" customWidth="1"/>
    <col min="16" max="16" width="17.28125" style="24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393</v>
      </c>
      <c r="P6" s="40" t="s">
        <v>389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102497679.66000001</v>
      </c>
      <c r="P9" s="34">
        <f>P10+P20+P27+P30+P37+P43+P54+P60</f>
        <v>135123555.32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55861151.70999999</v>
      </c>
      <c r="P10" s="34">
        <f>SUM(P11:P18)</f>
        <v>63101959.169999994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55399821.66</v>
      </c>
      <c r="P12" s="28">
        <v>62017008.66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461330.05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0</v>
      </c>
      <c r="P17" s="28">
        <v>1084950.51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44968196.120000005</v>
      </c>
      <c r="P30" s="34">
        <f>SUM(P31:P35)</f>
        <v>58867219.47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2032351</v>
      </c>
      <c r="P31" s="28">
        <v>3244953.05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23723074.09</v>
      </c>
      <c r="P33" s="28">
        <v>34013252.36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471798.62</v>
      </c>
      <c r="P34" s="28">
        <v>1257968.95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18740972.41</v>
      </c>
      <c r="P35" s="28">
        <v>20351045.11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920966.15</v>
      </c>
      <c r="P37" s="34">
        <f>SUM(P38:P41)</f>
        <v>1332486.38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920966.15</v>
      </c>
      <c r="P41" s="28">
        <v>1332486.38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747365.68</v>
      </c>
      <c r="P43" s="34">
        <f>SUM(P44:P52)</f>
        <v>11821890.3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420925.04</v>
      </c>
      <c r="P45" s="28">
        <v>1030903.96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34350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326144</v>
      </c>
      <c r="P47" s="28">
        <v>971808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2652376.97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285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11.64</v>
      </c>
      <c r="P52" s="28">
        <v>7132451.37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205057378.84</v>
      </c>
      <c r="P65" s="34">
        <f>P66+P72</f>
        <v>373580148.87999994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205049683.84</v>
      </c>
      <c r="P66" s="34">
        <f>SUM(P67:P70)</f>
        <v>373580148.87999994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129336543.53</v>
      </c>
      <c r="P67" s="28">
        <v>227855053.91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67599543.04</v>
      </c>
      <c r="P68" s="28">
        <v>125184881.13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8113597.27</v>
      </c>
      <c r="P69" s="28">
        <v>20540213.84</v>
      </c>
    </row>
    <row r="70" spans="1:16" ht="12.75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 ht="12.75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 ht="12.75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7695</v>
      </c>
      <c r="P72" s="34">
        <f>SUM(P73:P78)</f>
        <v>0</v>
      </c>
    </row>
    <row r="73" spans="1:16" ht="12.75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7695</v>
      </c>
      <c r="P76" s="28">
        <v>0</v>
      </c>
    </row>
    <row r="77" spans="1:16" ht="12.75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>
        <v>4226</v>
      </c>
      <c r="B78" s="44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 ht="12.75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 ht="12.75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393668.7</v>
      </c>
      <c r="P80" s="34">
        <f>P81+P85+P92+P94+P97</f>
        <v>1005813.72</v>
      </c>
    </row>
    <row r="81" spans="1:16" ht="12.75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0</v>
      </c>
      <c r="P81" s="34">
        <f>SUM(P82:P83)</f>
        <v>521808.73</v>
      </c>
    </row>
    <row r="82" spans="1:16" ht="12.75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0</v>
      </c>
      <c r="P82" s="28">
        <v>608.17</v>
      </c>
    </row>
    <row r="83" spans="1:16" ht="12.75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0</v>
      </c>
      <c r="P83" s="28">
        <v>521200.56</v>
      </c>
    </row>
    <row r="84" spans="1:16" ht="12.75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 ht="12.75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 ht="12.75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 ht="12.75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 ht="12.75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 ht="12.75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 ht="12.75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 ht="12.75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 ht="12.75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 ht="12.75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393668.7</v>
      </c>
      <c r="P97" s="34">
        <f>SUM(P98:P104)</f>
        <v>484004.99</v>
      </c>
    </row>
    <row r="98" spans="1:16" ht="12.75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393668.7</v>
      </c>
      <c r="P104" s="28">
        <v>484004.99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33"/>
      <c r="B106" s="9" t="s">
        <v>381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307948727.2</v>
      </c>
      <c r="P106" s="34">
        <f>P9+P65+P80</f>
        <v>509709517.91999996</v>
      </c>
    </row>
    <row r="107" spans="1:16" ht="12.75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 ht="12.75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181688911.45999998</v>
      </c>
      <c r="P109" s="34">
        <f>P110+P118+P129</f>
        <v>376332544.76000005</v>
      </c>
    </row>
    <row r="110" spans="1:16" ht="12.75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77810731.14</v>
      </c>
      <c r="P110" s="34">
        <f>SUM(P111:P116)</f>
        <v>167859114.42999998</v>
      </c>
    </row>
    <row r="111" spans="1:16" ht="12.75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30578042.96</v>
      </c>
      <c r="P111" s="28">
        <v>66920877.4</v>
      </c>
    </row>
    <row r="112" spans="1:16" ht="12.75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46488478.15</v>
      </c>
      <c r="P112" s="28">
        <v>79747432.26</v>
      </c>
    </row>
    <row r="113" spans="1:16" ht="12.75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0</v>
      </c>
      <c r="P113" s="28">
        <v>18482598.32</v>
      </c>
    </row>
    <row r="114" spans="1:16" ht="12.75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744210.03</v>
      </c>
      <c r="P115" s="28">
        <v>2708206.45</v>
      </c>
    </row>
    <row r="116" spans="1:16" ht="12.75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0</v>
      </c>
      <c r="P116" s="28">
        <v>0</v>
      </c>
    </row>
    <row r="117" spans="1:16" ht="12.75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 ht="12.75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36297530.519999996</v>
      </c>
      <c r="P118" s="34">
        <f>SUM(P119:P127)</f>
        <v>76082743.31000002</v>
      </c>
    </row>
    <row r="119" spans="1:16" ht="12.75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6966531.28</v>
      </c>
      <c r="P119" s="28">
        <v>15205080.53</v>
      </c>
    </row>
    <row r="120" spans="1:16" ht="12.75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770819.29</v>
      </c>
      <c r="P120" s="28">
        <v>2291824.8</v>
      </c>
    </row>
    <row r="121" spans="1:16" ht="12.75">
      <c r="A121" s="20" t="s">
        <v>180</v>
      </c>
      <c r="B121" s="21" t="s">
        <v>181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0</v>
      </c>
    </row>
    <row r="122" spans="1:16" ht="12.75">
      <c r="A122" s="20" t="s">
        <v>182</v>
      </c>
      <c r="B122" s="21" t="s">
        <v>183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6452995.82</v>
      </c>
      <c r="P122" s="28">
        <v>19074462.53</v>
      </c>
    </row>
    <row r="123" spans="1:16" ht="12.75">
      <c r="A123" s="20" t="s">
        <v>184</v>
      </c>
      <c r="B123" s="21" t="s">
        <v>185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3865037.22</v>
      </c>
      <c r="P123" s="28">
        <v>6180833.21</v>
      </c>
    </row>
    <row r="124" spans="1:16" ht="12.75">
      <c r="A124" s="20" t="s">
        <v>186</v>
      </c>
      <c r="B124" s="21" t="s">
        <v>187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15713090.51</v>
      </c>
      <c r="P124" s="28">
        <v>24729873.17</v>
      </c>
    </row>
    <row r="125" spans="1:16" ht="12.75">
      <c r="A125" s="20" t="s">
        <v>188</v>
      </c>
      <c r="B125" s="21" t="s">
        <v>189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628583.82</v>
      </c>
      <c r="P125" s="28">
        <v>4808110.84</v>
      </c>
    </row>
    <row r="126" spans="1:16" ht="12.75">
      <c r="A126" s="20" t="s">
        <v>190</v>
      </c>
      <c r="B126" s="21" t="s">
        <v>191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74286.4</v>
      </c>
      <c r="P126" s="28">
        <v>0</v>
      </c>
    </row>
    <row r="127" spans="1:16" ht="12.75">
      <c r="A127" s="20" t="s">
        <v>192</v>
      </c>
      <c r="B127" s="21" t="s">
        <v>193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1826186.18</v>
      </c>
      <c r="P127" s="28">
        <v>3792558.23</v>
      </c>
    </row>
    <row r="128" spans="1:16" ht="12.75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 ht="12.75">
      <c r="A129" s="18" t="s">
        <v>194</v>
      </c>
      <c r="B129" s="19" t="s">
        <v>195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67580649.8</v>
      </c>
      <c r="P129" s="34">
        <f>SUM(P130:P138)</f>
        <v>132390687.02000003</v>
      </c>
    </row>
    <row r="130" spans="1:16" ht="12.75">
      <c r="A130" s="20" t="s">
        <v>196</v>
      </c>
      <c r="B130" s="21" t="s">
        <v>197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17805078.88</v>
      </c>
      <c r="P130" s="28">
        <v>45541152.17</v>
      </c>
    </row>
    <row r="131" spans="1:16" ht="12.75">
      <c r="A131" s="20" t="s">
        <v>198</v>
      </c>
      <c r="B131" s="21" t="s">
        <v>199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9311444.48</v>
      </c>
      <c r="P131" s="28">
        <v>25643613.24</v>
      </c>
    </row>
    <row r="132" spans="1:16" ht="12.75">
      <c r="A132" s="20" t="s">
        <v>200</v>
      </c>
      <c r="B132" s="21" t="s">
        <v>201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5027457.43</v>
      </c>
      <c r="P132" s="28">
        <v>8251181.87</v>
      </c>
    </row>
    <row r="133" spans="1:16" ht="12.75">
      <c r="A133" s="20" t="s">
        <v>202</v>
      </c>
      <c r="B133" s="21" t="s">
        <v>203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1442614.6</v>
      </c>
      <c r="P133" s="28">
        <v>1155053.98</v>
      </c>
    </row>
    <row r="134" spans="1:16" ht="12.75">
      <c r="A134" s="20" t="s">
        <v>204</v>
      </c>
      <c r="B134" s="21" t="s">
        <v>205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19633627.17</v>
      </c>
      <c r="P134" s="28">
        <v>36927354.07</v>
      </c>
    </row>
    <row r="135" spans="1:16" ht="12.75">
      <c r="A135" s="20" t="s">
        <v>206</v>
      </c>
      <c r="B135" s="21" t="s">
        <v>207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9280</v>
      </c>
      <c r="P135" s="28">
        <v>805469.15</v>
      </c>
    </row>
    <row r="136" spans="1:16" ht="12.75">
      <c r="A136" s="20" t="s">
        <v>208</v>
      </c>
      <c r="B136" s="21" t="s">
        <v>209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189769.01</v>
      </c>
      <c r="P136" s="28">
        <v>151081.76</v>
      </c>
    </row>
    <row r="137" spans="1:16" ht="12.75">
      <c r="A137" s="20" t="s">
        <v>210</v>
      </c>
      <c r="B137" s="21" t="s">
        <v>211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2359080.24</v>
      </c>
      <c r="P137" s="28">
        <v>5078045.66</v>
      </c>
    </row>
    <row r="138" spans="1:16" ht="12.75">
      <c r="A138" s="20" t="s">
        <v>212</v>
      </c>
      <c r="B138" s="21" t="s">
        <v>213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11802297.99</v>
      </c>
      <c r="P138" s="28">
        <v>8837735.12</v>
      </c>
    </row>
    <row r="139" spans="1:16" ht="12.75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 ht="12.75">
      <c r="A140" s="18" t="s">
        <v>214</v>
      </c>
      <c r="B140" s="19" t="s">
        <v>215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9976065.399999999</v>
      </c>
      <c r="P140" s="34">
        <f>P141+P145+P149+P153+P159+P164+P168+P171+P178</f>
        <v>24102093.47</v>
      </c>
    </row>
    <row r="141" spans="1:16" ht="12.75">
      <c r="A141" s="18" t="s">
        <v>216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487762.56</v>
      </c>
      <c r="P141" s="34">
        <f>SUM(P142:P143)</f>
        <v>0</v>
      </c>
    </row>
    <row r="142" spans="1:16" ht="12.75">
      <c r="A142" s="20" t="s">
        <v>217</v>
      </c>
      <c r="B142" s="21" t="s">
        <v>218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487762.56</v>
      </c>
      <c r="P142" s="28">
        <v>0</v>
      </c>
    </row>
    <row r="143" spans="1:16" ht="12.75">
      <c r="A143" s="20" t="s">
        <v>219</v>
      </c>
      <c r="B143" s="21" t="s">
        <v>220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 ht="12.75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 ht="12.75">
      <c r="A145" s="18" t="s">
        <v>221</v>
      </c>
      <c r="B145" s="19" t="s">
        <v>222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0</v>
      </c>
      <c r="P145" s="34">
        <f>SUM(P146:P147)</f>
        <v>0</v>
      </c>
    </row>
    <row r="146" spans="1:16" ht="12.75">
      <c r="A146" s="20" t="s">
        <v>223</v>
      </c>
      <c r="B146" s="21" t="s">
        <v>224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0</v>
      </c>
    </row>
    <row r="147" spans="1:16" ht="12.75">
      <c r="A147" s="20" t="s">
        <v>225</v>
      </c>
      <c r="B147" s="21" t="s">
        <v>226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0</v>
      </c>
      <c r="P147" s="28">
        <v>0</v>
      </c>
    </row>
    <row r="148" spans="1:16" ht="12.75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 ht="12.75">
      <c r="A149" s="18" t="s">
        <v>227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0</v>
      </c>
      <c r="P149" s="34">
        <f>SUM(P150:P151)</f>
        <v>0</v>
      </c>
    </row>
    <row r="150" spans="1:16" ht="12.75">
      <c r="A150" s="20" t="s">
        <v>228</v>
      </c>
      <c r="B150" s="21" t="s">
        <v>229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 t="s">
        <v>230</v>
      </c>
      <c r="B151" s="21" t="s">
        <v>231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 ht="12.75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 ht="12.75">
      <c r="A153" s="18" t="s">
        <v>232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6465980.02</v>
      </c>
      <c r="P153" s="34">
        <f>SUM(P154:P157)</f>
        <v>11083559.19</v>
      </c>
    </row>
    <row r="154" spans="1:16" ht="12.75">
      <c r="A154" s="20" t="s">
        <v>233</v>
      </c>
      <c r="B154" s="21" t="s">
        <v>234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2553841.82</v>
      </c>
      <c r="P154" s="28">
        <v>3575714.51</v>
      </c>
    </row>
    <row r="155" spans="1:16" ht="12.75">
      <c r="A155" s="20" t="s">
        <v>235</v>
      </c>
      <c r="B155" s="21" t="s">
        <v>236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624000</v>
      </c>
      <c r="P155" s="28">
        <v>756000</v>
      </c>
    </row>
    <row r="156" spans="1:16" ht="12.75">
      <c r="A156" s="20" t="s">
        <v>237</v>
      </c>
      <c r="B156" s="21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3288138.2</v>
      </c>
      <c r="P156" s="28">
        <v>6751844.68</v>
      </c>
    </row>
    <row r="157" spans="1:16" ht="12.75">
      <c r="A157" s="20" t="s">
        <v>239</v>
      </c>
      <c r="B157" s="21" t="s">
        <v>240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 ht="12.75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 ht="12.75">
      <c r="A159" s="18" t="s">
        <v>241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3022322.82</v>
      </c>
      <c r="P159" s="34">
        <f>SUM(P160:P162)</f>
        <v>6081743.62</v>
      </c>
    </row>
    <row r="160" spans="1:16" ht="12.75">
      <c r="A160" s="20" t="s">
        <v>242</v>
      </c>
      <c r="B160" s="21" t="s">
        <v>243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3022322.82</v>
      </c>
      <c r="P160" s="28">
        <v>6081743.62</v>
      </c>
    </row>
    <row r="161" spans="1:16" ht="12.75">
      <c r="A161" s="20" t="s">
        <v>244</v>
      </c>
      <c r="B161" s="21" t="s">
        <v>245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 t="s">
        <v>246</v>
      </c>
      <c r="B162" s="21" t="s">
        <v>247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 ht="12.75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 ht="12.75">
      <c r="A164" s="18" t="s">
        <v>248</v>
      </c>
      <c r="B164" s="19" t="s">
        <v>249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0</v>
      </c>
      <c r="P164" s="34">
        <f>SUM(P165:P166)</f>
        <v>6936790.66</v>
      </c>
    </row>
    <row r="165" spans="1:16" ht="12.75">
      <c r="A165" s="20" t="s">
        <v>250</v>
      </c>
      <c r="B165" s="21" t="s">
        <v>251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0</v>
      </c>
      <c r="P165" s="28">
        <v>0</v>
      </c>
    </row>
    <row r="166" spans="1:16" ht="12.75">
      <c r="A166" s="20" t="s">
        <v>252</v>
      </c>
      <c r="B166" s="21" t="s">
        <v>253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0</v>
      </c>
      <c r="P166" s="28">
        <v>6936790.66</v>
      </c>
    </row>
    <row r="167" spans="1:16" ht="12.75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 ht="12.75">
      <c r="A168" s="18" t="s">
        <v>254</v>
      </c>
      <c r="B168" s="19" t="s">
        <v>255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 ht="12.75">
      <c r="A169" s="20" t="s">
        <v>256</v>
      </c>
      <c r="B169" s="21" t="s">
        <v>257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 ht="12.75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 ht="12.75">
      <c r="A171" s="18" t="s">
        <v>258</v>
      </c>
      <c r="B171" s="19" t="s">
        <v>259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 ht="12.75">
      <c r="A172" s="20" t="s">
        <v>260</v>
      </c>
      <c r="B172" s="21" t="s">
        <v>261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262</v>
      </c>
      <c r="B173" s="21" t="s">
        <v>263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264</v>
      </c>
      <c r="B174" s="21" t="s">
        <v>265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266</v>
      </c>
      <c r="B175" s="21" t="s">
        <v>267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 t="s">
        <v>268</v>
      </c>
      <c r="B176" s="21" t="s">
        <v>269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 ht="12.75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 ht="12.75">
      <c r="A178" s="18" t="s">
        <v>270</v>
      </c>
      <c r="B178" s="19" t="s">
        <v>271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 ht="12.75">
      <c r="A179" s="20" t="s">
        <v>272</v>
      </c>
      <c r="B179" s="21" t="s">
        <v>273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 t="s">
        <v>274</v>
      </c>
      <c r="B180" s="21" t="s">
        <v>275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 ht="12.75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 ht="12.75">
      <c r="A182" s="18" t="s">
        <v>276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 ht="12.75">
      <c r="A183" s="18" t="s">
        <v>277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 ht="12.75">
      <c r="A184" s="20" t="s">
        <v>278</v>
      </c>
      <c r="B184" s="21" t="s">
        <v>279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 t="s">
        <v>280</v>
      </c>
      <c r="B185" s="21" t="s">
        <v>281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 ht="12.75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 ht="12.75">
      <c r="A187" s="18" t="s">
        <v>282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 ht="12.75">
      <c r="A188" s="20" t="s">
        <v>283</v>
      </c>
      <c r="B188" s="21" t="s">
        <v>284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 t="s">
        <v>285</v>
      </c>
      <c r="B189" s="21" t="s">
        <v>286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 ht="12.75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 ht="12.75">
      <c r="A191" s="18" t="s">
        <v>287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 ht="12.75">
      <c r="A192" s="20" t="s">
        <v>288</v>
      </c>
      <c r="B192" s="21" t="s">
        <v>289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 t="s">
        <v>290</v>
      </c>
      <c r="B193" s="21" t="s">
        <v>291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0</v>
      </c>
      <c r="P193" s="28">
        <v>0</v>
      </c>
    </row>
    <row r="194" spans="1:16" ht="12.75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 ht="12.75">
      <c r="A195" s="18" t="s">
        <v>292</v>
      </c>
      <c r="B195" s="19" t="s">
        <v>293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9615212.430000002</v>
      </c>
      <c r="P195" s="34">
        <f>P196+P200+P204+P208+P211</f>
        <v>20053007.880000003</v>
      </c>
    </row>
    <row r="196" spans="1:16" ht="12.75">
      <c r="A196" s="18" t="s">
        <v>294</v>
      </c>
      <c r="B196" s="19" t="s">
        <v>295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9583475.38</v>
      </c>
      <c r="P196" s="34">
        <f>SUM(P197:P198)</f>
        <v>20022778.67</v>
      </c>
    </row>
    <row r="197" spans="1:16" ht="12.75">
      <c r="A197" s="20" t="s">
        <v>296</v>
      </c>
      <c r="B197" s="21" t="s">
        <v>297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9583475.38</v>
      </c>
      <c r="P197" s="28">
        <v>20022778.67</v>
      </c>
    </row>
    <row r="198" spans="1:16" ht="12.75">
      <c r="A198" s="20" t="s">
        <v>298</v>
      </c>
      <c r="B198" s="21" t="s">
        <v>299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 ht="12.75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 ht="12.75">
      <c r="A200" s="18" t="s">
        <v>300</v>
      </c>
      <c r="B200" s="19" t="s">
        <v>301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 ht="12.75">
      <c r="A201" s="20" t="s">
        <v>302</v>
      </c>
      <c r="B201" s="21" t="s">
        <v>303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 t="s">
        <v>304</v>
      </c>
      <c r="B202" s="21" t="s">
        <v>305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 ht="12.75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 ht="12.75">
      <c r="A204" s="18" t="s">
        <v>306</v>
      </c>
      <c r="B204" s="19" t="s">
        <v>307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31737.05</v>
      </c>
      <c r="P204" s="34">
        <f>SUM(P205:P206)</f>
        <v>30229.21</v>
      </c>
    </row>
    <row r="205" spans="1:16" ht="12.75">
      <c r="A205" s="20" t="s">
        <v>308</v>
      </c>
      <c r="B205" s="21" t="s">
        <v>309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31737.05</v>
      </c>
      <c r="P205" s="28">
        <v>30229.21</v>
      </c>
    </row>
    <row r="206" spans="1:16" ht="12.75">
      <c r="A206" s="20" t="s">
        <v>310</v>
      </c>
      <c r="B206" s="21" t="s">
        <v>311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 ht="12.75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 ht="12.75">
      <c r="A208" s="18" t="s">
        <v>312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 ht="12.75">
      <c r="A209" s="20" t="s">
        <v>314</v>
      </c>
      <c r="B209" s="21" t="s">
        <v>313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 ht="12.75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 ht="12.75">
      <c r="A211" s="18" t="s">
        <v>315</v>
      </c>
      <c r="B211" s="19" t="s">
        <v>316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 ht="12.75">
      <c r="A212" s="20" t="s">
        <v>317</v>
      </c>
      <c r="B212" s="21" t="s">
        <v>318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 t="s">
        <v>319</v>
      </c>
      <c r="B213" s="21" t="s">
        <v>320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 ht="12.75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 ht="12.75">
      <c r="A215" s="18" t="s">
        <v>321</v>
      </c>
      <c r="B215" s="19" t="s">
        <v>322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7623085.21</v>
      </c>
      <c r="P215" s="34">
        <f>P216+P225+P229+P236+P239+P242</f>
        <v>0</v>
      </c>
    </row>
    <row r="216" spans="1:16" ht="12.75">
      <c r="A216" s="18" t="s">
        <v>323</v>
      </c>
      <c r="B216" s="19" t="s">
        <v>324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0</v>
      </c>
      <c r="P216" s="34">
        <f>SUM(P217:P224)</f>
        <v>0</v>
      </c>
    </row>
    <row r="217" spans="1:16" ht="12.75">
      <c r="A217" s="20" t="s">
        <v>325</v>
      </c>
      <c r="B217" s="21" t="s">
        <v>326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327</v>
      </c>
      <c r="B218" s="21" t="s">
        <v>328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329</v>
      </c>
      <c r="B219" s="21" t="s">
        <v>330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331</v>
      </c>
      <c r="B220" s="21" t="s">
        <v>332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333</v>
      </c>
      <c r="B221" s="21" t="s">
        <v>334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335</v>
      </c>
      <c r="B222" s="21" t="s">
        <v>336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 t="s">
        <v>337</v>
      </c>
      <c r="B223" s="21" t="s">
        <v>338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8">
        <v>0</v>
      </c>
    </row>
    <row r="224" spans="1:16" ht="12.75">
      <c r="A224" s="20">
        <v>5518</v>
      </c>
      <c r="B224" s="43" t="s">
        <v>388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 ht="12.75">
      <c r="A225" s="18" t="s">
        <v>339</v>
      </c>
      <c r="B225" s="19" t="s">
        <v>340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 ht="12.75">
      <c r="A226" s="20" t="s">
        <v>341</v>
      </c>
      <c r="B226" s="21" t="s">
        <v>342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 t="s">
        <v>343</v>
      </c>
      <c r="B227" s="21" t="s">
        <v>344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 ht="12.75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 ht="12.75">
      <c r="A229" s="18" t="s">
        <v>345</v>
      </c>
      <c r="B229" s="19" t="s">
        <v>346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 ht="12.75">
      <c r="A230" s="20" t="s">
        <v>347</v>
      </c>
      <c r="B230" s="21" t="s">
        <v>348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349</v>
      </c>
      <c r="B231" s="21" t="s">
        <v>350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351</v>
      </c>
      <c r="B232" s="21" t="s">
        <v>352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353</v>
      </c>
      <c r="B233" s="21" t="s">
        <v>354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 t="s">
        <v>355</v>
      </c>
      <c r="B234" s="21" t="s">
        <v>356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 ht="12.75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 ht="12.75">
      <c r="A236" s="18" t="s">
        <v>357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 ht="12.75">
      <c r="A237" s="20" t="s">
        <v>359</v>
      </c>
      <c r="B237" s="21" t="s">
        <v>358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 ht="12.75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 ht="12.75">
      <c r="A239" s="18" t="s">
        <v>360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 ht="12.75">
      <c r="A240" s="20" t="s">
        <v>362</v>
      </c>
      <c r="B240" s="21" t="s">
        <v>361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 ht="12.75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 ht="12.75">
      <c r="A242" s="18" t="s">
        <v>363</v>
      </c>
      <c r="B242" s="19" t="s">
        <v>364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7623085.21</v>
      </c>
      <c r="P242" s="34">
        <f>SUM(P243:P250)</f>
        <v>0</v>
      </c>
    </row>
    <row r="243" spans="1:16" ht="12.75">
      <c r="A243" s="20" t="s">
        <v>365</v>
      </c>
      <c r="B243" s="21" t="s">
        <v>366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367</v>
      </c>
      <c r="B244" s="21" t="s">
        <v>368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369</v>
      </c>
      <c r="B245" s="21" t="s">
        <v>370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371</v>
      </c>
      <c r="B246" s="21" t="s">
        <v>372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373</v>
      </c>
      <c r="B247" s="21" t="s">
        <v>374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375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376</v>
      </c>
      <c r="B249" s="21" t="s">
        <v>377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 t="s">
        <v>378</v>
      </c>
      <c r="B250" s="21" t="s">
        <v>379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7623085.21</v>
      </c>
      <c r="P250" s="28">
        <v>0</v>
      </c>
    </row>
    <row r="251" spans="1:16" ht="12.75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 ht="12.75">
      <c r="A252" s="20">
        <v>5600</v>
      </c>
      <c r="B252" s="21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O253+O254</f>
        <v>0</v>
      </c>
      <c r="P252" s="42">
        <f>P253+P254</f>
        <v>36143737.79</v>
      </c>
    </row>
    <row r="253" spans="1:16" ht="12.75">
      <c r="A253" s="20">
        <v>5610</v>
      </c>
      <c r="B253" s="21" t="s">
        <v>387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36143737.79</v>
      </c>
    </row>
    <row r="254" spans="1:16" ht="12.75">
      <c r="A254" s="20">
        <v>5611</v>
      </c>
      <c r="B254" s="21" t="s">
        <v>391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0</v>
      </c>
      <c r="P254" s="28">
        <v>0</v>
      </c>
    </row>
    <row r="255" spans="1:16" ht="12.75">
      <c r="A255" s="8"/>
      <c r="B255" s="9" t="s">
        <v>382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208903274.5</v>
      </c>
      <c r="P255" s="34">
        <f>P109+P140+P182+P195+P215+P252</f>
        <v>456631383.90000004</v>
      </c>
    </row>
    <row r="256" spans="1:16" ht="12.75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 ht="12.75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99045452.69999999</v>
      </c>
      <c r="P257" s="34">
        <f>P106-P255</f>
        <v>53078134.01999992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 ht="12.75">
      <c r="A263" s="6"/>
      <c r="B263" s="12"/>
      <c r="C263" s="12"/>
      <c r="D263" s="14"/>
      <c r="E263" s="12"/>
      <c r="F263" s="12"/>
      <c r="H263" s="6"/>
      <c r="I263" s="6"/>
      <c r="J263" s="41"/>
      <c r="K263" s="6"/>
      <c r="L263" s="6"/>
      <c r="N263" s="12"/>
      <c r="O263" s="38"/>
      <c r="P263" s="31"/>
    </row>
    <row r="264" spans="4:15" ht="12.75">
      <c r="D264" s="13" t="s">
        <v>396</v>
      </c>
      <c r="J264" s="13"/>
      <c r="O264" s="32" t="s">
        <v>397</v>
      </c>
    </row>
    <row r="265" spans="4:15" ht="12.75">
      <c r="D265" s="13" t="s">
        <v>398</v>
      </c>
      <c r="J265" s="13"/>
      <c r="O265" s="32" t="s">
        <v>399</v>
      </c>
    </row>
    <row r="266" ht="15">
      <c r="B266" t="s">
        <v>385</v>
      </c>
    </row>
    <row r="270" spans="6:14" ht="12.75"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 ht="12.75">
      <c r="F273" s="51"/>
      <c r="G273" s="51"/>
      <c r="H273" s="51"/>
      <c r="I273" s="51"/>
      <c r="J273" s="51"/>
      <c r="K273" s="51"/>
      <c r="L273" s="51"/>
      <c r="M273" s="51"/>
      <c r="N273" s="51"/>
    </row>
  </sheetData>
  <sheetProtection/>
  <mergeCells count="4">
    <mergeCell ref="A1:P1"/>
    <mergeCell ref="A2:P2"/>
    <mergeCell ref="A3:P3"/>
    <mergeCell ref="F270:N273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2019-02-15T19:03:50Z</cp:lastPrinted>
  <dcterms:created xsi:type="dcterms:W3CDTF">2010-12-03T18:40:30Z</dcterms:created>
  <dcterms:modified xsi:type="dcterms:W3CDTF">2019-02-15T19:04:03Z</dcterms:modified>
  <cp:category/>
  <cp:version/>
  <cp:contentType/>
  <cp:contentStatus/>
</cp:coreProperties>
</file>