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<sst xmlns="http://schemas.openxmlformats.org/spreadsheetml/2006/main" count="416" uniqueCount="401">
  <si>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</si>
  <si>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</si>
  <si>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</si>
  <si>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</si>
  <si>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</si>
  <si>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</si>
  <si>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</si>
  <si>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</si>
  <si>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</si>
  <si>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</si>
  <si>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</si>
  <si>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</si>
  <si>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</si>
  <si>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</si>
  <si>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</si>
  <si>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</si>
  <si>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</si>
  <si>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</si>
  <si>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</si>
  <si>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</si>
  <si>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</si>
  <si>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</si>
  <si>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</si>
  <si>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</si>
  <si>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</si>
  <si>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</si>
  <si>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</si>
  <si>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</si>
  <si>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</si>
  <si>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</si>
  <si>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</si>
  <si>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</si>
  <si>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</si>
  <si>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</si>
  <si>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</si>
  <si>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</si>
  <si>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</si>
  <si>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</si>
  <si>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</si>
  <si>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</si>
  <si>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</si>
  <si>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</si>
  <si>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</si>
  <si>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</si>
  <si>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</si>
  <si>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</si>
  <si>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</si>
  <si>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</si>
  <si>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</si>
  <si>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</si>
  <si>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</si>
  <si>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</si>
  <si>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</si>
  <si>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</si>
  <si>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</si>
  <si>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</si>
  <si>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</si>
  <si>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</si>
  <si>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</si>
  <si>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</si>
  <si>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</si>
  <si>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</si>
  <si>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</si>
  <si>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</si>
  <si>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</si>
  <si>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</si>
  <si>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</si>
  <si>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</si>
  <si>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</si>
  <si>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</si>
  <si>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</si>
  <si>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</si>
  <si>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</si>
  <si>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</si>
  <si>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</si>
  <si>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</si>
  <si>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</si>
  <si>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</si>
  <si>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</si>
  <si>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</si>
  <si>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</si>
  <si>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</si>
  <si>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</si>
  <si>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</si>
  <si>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</si>
  <si>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</si>
  <si>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</si>
  <si>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</si>
  <si>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</si>
  <si>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</si>
  <si>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</si>
  <si>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</si>
  <si>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</si>
  <si>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</si>
  <si>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</si>
  <si>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</si>
  <si>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</si>
  <si>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</si>
  <si>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</si>
  <si>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</si>
  <si>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</si>
  <si>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</si>
  <si>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</si>
  <si>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</si>
  <si>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</si>
  <si>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</si>
  <si>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</si>
  <si>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</si>
  <si>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</si>
  <si>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</si>
  <si>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</si>
  <si>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</si>
  <si>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</si>
  <si>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</si>
  <si>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</si>
  <si>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</si>
  <si>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</si>
  <si>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</si>
  <si>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</si>
  <si>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</si>
  <si>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</si>
  <si>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</si>
  <si>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</si>
  <si>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</si>
  <si>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</si>
  <si>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</si>
  <si>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</si>
  <si>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</si>
  <si>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</si>
  <si>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</si>
  <si>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</si>
  <si>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</si>
  <si>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</si>
  <si>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</si>
  <si>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</si>
  <si>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</si>
  <si>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</si>
  <si>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</si>
  <si>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</si>
  <si>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</si>
  <si>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</si>
  <si>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</si>
  <si>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</si>
  <si>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</si>
  <si>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</si>
  <si>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</si>
  <si>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</si>
  <si>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</si>
  <si>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</si>
  <si>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</si>
  <si>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</si>
  <si>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</si>
  <si>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</si>
  <si>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</si>
  <si>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</si>
  <si>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</si>
  <si>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</si>
  <si>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</si>
  <si>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</si>
  <si>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</si>
  <si>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</si>
  <si>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</si>
  <si>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</si>
  <si>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</si>
  <si>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</si>
  <si>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</si>
  <si>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</si>
  <si>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</si>
  <si>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</si>
  <si>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</si>
  <si>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</si>
  <si>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</si>
  <si>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</si>
  <si>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</si>
  <si>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</si>
  <si>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</si>
  <si>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</si>
  <si>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</si>
  <si>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</si>
  <si>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</si>
  <si>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</si>
  <si>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</si>
  <si>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</si>
  <si>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</si>
  <si>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</si>
  <si>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</si>
  <si>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</si>
  <si>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</si>
  <si>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</si>
  <si>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</si>
  <si>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</si>
  <si>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</si>
  <si>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</si>
  <si>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</si>
  <si>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</si>
  <si>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</si>
  <si>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</si>
  <si>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</si>
  <si>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</si>
  <si>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</si>
  <si>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</si>
  <si>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</si>
  <si>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</si>
  <si>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</si>
  <si>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</si>
  <si>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</si>
  <si>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</si>
  <si>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</si>
  <si>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</si>
  <si>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</si>
  <si>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</si>
  <si>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</si>
  <si>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</si>
  <si>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</si>
  <si>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</si>
  <si>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</si>
  <si>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</si>
  <si>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</si>
  <si>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</si>
  <si>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</si>
  <si>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</si>
  <si>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</si>
  <si>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</si>
  <si>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</si>
  <si>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</si>
  <si>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</si>
  <si>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</si>
  <si>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</si>
  <si>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</si>
  <si>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</si>
  <si>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</si>
  <si>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</si>
  <si>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</si>
  <si>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</si>
  <si>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</si>
  <si>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</si>
  <si>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</si>
  <si>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</si>
  <si>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</si>
  <si>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</si>
  <si>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</si>
  <si>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</si>
  <si>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</si>
  <si>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</si>
  <si>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</si>
  <si>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</si>
  <si>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</si>
  <si>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</si>
  <si>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</si>
  <si>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</si>
  <si>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</si>
  <si>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</si>
  <si>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</si>
  <si>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</si>
  <si>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</si>
  <si>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</si>
  <si>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</si>
  <si>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</si>
  <si>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</si>
  <si>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</si>
  <si>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</si>
  <si>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</si>
  <si>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</si>
  <si>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</si>
  <si>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</si>
  <si>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</si>
  <si>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</si>
  <si>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</si>
  <si>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</si>
  <si>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</si>
  <si>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</si>
  <si>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</si>
  <si>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</si>
  <si>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</si>
  <si>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</si>
  <si>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</si>
  <si>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</si>
  <si>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</si>
  <si>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</si>
  <si>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</si>
  <si>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</si>
  <si>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</si>
  <si>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</si>
  <si>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</si>
  <si>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</si>
  <si>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</si>
  <si>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</si>
  <si>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</si>
  <si>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</si>
  <si>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</si>
  <si>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</si>
  <si>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</si>
  <si>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</si>
  <si>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</si>
  <si>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</si>
  <si>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</si>
  <si>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</si>
  <si>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</si>
  <si>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</si>
  <si>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</si>
  <si>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</si>
  <si>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</si>
  <si>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</si>
  <si>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</si>
  <si>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</si>
  <si>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</si>
  <si>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</si>
  <si>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</si>
  <si>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</si>
  <si>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</si>
  <si>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</si>
  <si>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</si>
  <si>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</si>
  <si>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</si>
  <si>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</si>
  <si>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</si>
  <si>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</si>
  <si>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</si>
  <si>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</si>
  <si>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</si>
  <si>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</si>
  <si>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</si>
  <si>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</si>
  <si>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</si>
  <si>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</si>
  <si>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</si>
  <si>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</si>
  <si>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</si>
  <si>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</si>
  <si>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</si>
  <si>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</si>
  <si>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</si>
  <si>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</si>
  <si>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</si>
  <si>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</si>
  <si>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</si>
  <si>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</si>
  <si>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</si>
  <si>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</si>
  <si>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</si>
  <si>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</si>
  <si>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</si>
  <si>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</si>
  <si>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</si>
  <si>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</si>
  <si>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</si>
  <si>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</si>
  <si>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</si>
  <si>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</si>
  <si>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</si>
  <si>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</si>
  <si>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</si>
  <si>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</si>
  <si>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</si>
  <si>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</si>
  <si>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</si>
  <si>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</si>
  <si>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</si>
  <si>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</si>
  <si>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</si>
  <si>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</si>
  <si>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</si>
  <si>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</si>
  <si>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</si>
  <si>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</si>
  <si>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</si>
  <si>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</si>
  <si>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</si>
  <si>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</si>
  <si>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</si>
  <si>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</si>
  <si>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</si>
  <si>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</si>
  <si>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</si>
  <si>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</si>
  <si>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</si>
  <si>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</si>
  <si>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</si>
  <si>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</si>
  <si>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</si>
  <si>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</si>
  <si>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</si>
  <si>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</si>
  <si>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</si>
  <si>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</si>
  <si>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</si>
  <si>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</si>
  <si>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</si>
  <si>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</si>
  <si>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</si>
  <si>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</si>
  <si>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</si>
  <si>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</si>
  <si>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</si>
  <si>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El Salto</t>
  </si>
  <si>
    <t>DEL 1 DE ENERO AL 31 DE ENERO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</si>
  <si>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</si>
  <si>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</si>
  <si>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</si>
  <si>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</si>
  <si>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ASEJ2018-01-13-12-2018-1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</si>
</sst>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44">
      <selection activeCell="U257" sqref="U257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5.8515625" style="24" bestFit="1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23910039.900000002</v>
      </c>
      <c r="P9" s="34">
        <f>P10+P20+P27+P30+P37+P43+P54+P60</f>
        <v>135123555.32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11937102.42</v>
      </c>
      <c r="P10" s="34">
        <f>SUM(P11:P18)</f>
        <v>63101959.169999994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11859914.78</v>
      </c>
      <c r="P12" s="28">
        <v>62017008.66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77187.64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1084950.51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11452396.170000002</v>
      </c>
      <c r="P30" s="34">
        <f>SUM(P31:P35)</f>
        <v>58867219.47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519125</v>
      </c>
      <c r="P31" s="28">
        <v>3244953.05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8776559.9</v>
      </c>
      <c r="P33" s="28">
        <v>34013252.36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159600.14</v>
      </c>
      <c r="P34" s="28">
        <v>1257968.95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1997111.13</v>
      </c>
      <c r="P35" s="28">
        <v>20351045.11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186091.45</v>
      </c>
      <c r="P37" s="34">
        <f>SUM(P38:P41)</f>
        <v>1332486.38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186091.45</v>
      </c>
      <c r="P41" s="28">
        <v>1332486.38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334449.86</v>
      </c>
      <c r="P43" s="34">
        <f>SUM(P44:P52)</f>
        <v>11821890.3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82475.86</v>
      </c>
      <c r="P45" s="28">
        <v>1030903.96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34350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251729</v>
      </c>
      <c r="P47" s="28">
        <v>971808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2652376.97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245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7132451.37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31563560.160000004</v>
      </c>
      <c r="P65" s="34">
        <f>P66+P72</f>
        <v>373580148.87999994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31563560.160000004</v>
      </c>
      <c r="P66" s="34">
        <f>SUM(P67:P70)</f>
        <v>373580148.87999994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22178518.67</v>
      </c>
      <c r="P67" s="28">
        <v>227855053.91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9385041.49</v>
      </c>
      <c r="P68" s="28">
        <v>125184881.13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20540213.84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32307.79</v>
      </c>
      <c r="P80" s="34">
        <f>P81+P85+P92+P94+P97</f>
        <v>1005813.72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521808.73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608.17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521200.56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32307.79</v>
      </c>
      <c r="P97" s="34">
        <f>SUM(P98:P104)</f>
        <v>484004.99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32307.79</v>
      </c>
      <c r="P104" s="28">
        <v>484004.99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55505907.85</v>
      </c>
      <c r="P106" s="34">
        <f>P9+P65+P80</f>
        <v>509709517.91999996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27381758.700000003</v>
      </c>
      <c r="P109" s="34">
        <f>P110+P118+P129</f>
        <v>376332544.76000005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12972587.629999999</v>
      </c>
      <c r="P110" s="34">
        <f>SUM(P111:P116)</f>
        <v>167859114.42999998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5317930.46</v>
      </c>
      <c r="P111" s="28">
        <v>66920877.4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7580829.3</v>
      </c>
      <c r="P112" s="28">
        <v>79747432.26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18482598.32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73827.87</v>
      </c>
      <c r="P115" s="28">
        <v>2708206.45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6366315.03</v>
      </c>
      <c r="P118" s="34">
        <f>SUM(P119:P127)</f>
        <v>76082743.31000002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1674521.44</v>
      </c>
      <c r="P119" s="28">
        <v>15205080.53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49234.89</v>
      </c>
      <c r="P120" s="28">
        <v>2291824.8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1255361.81</v>
      </c>
      <c r="P122" s="28">
        <v>19074462.53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845813.46</v>
      </c>
      <c r="P123" s="28">
        <v>6180833.21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2177860.16</v>
      </c>
      <c r="P124" s="28">
        <v>24729873.17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145793.44</v>
      </c>
      <c r="P125" s="28">
        <v>4808110.84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217729.83</v>
      </c>
      <c r="P127" s="28">
        <v>3792558.23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8042856.040000001</v>
      </c>
      <c r="P129" s="34">
        <f>SUM(P130:P138)</f>
        <v>132390687.02000003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29218.36</v>
      </c>
      <c r="P130" s="28">
        <v>45541152.17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2253961.2</v>
      </c>
      <c r="P131" s="28">
        <v>25643613.24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183622.6</v>
      </c>
      <c r="P132" s="28">
        <v>8251181.87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32745.93</v>
      </c>
      <c r="P133" s="28">
        <v>1155053.98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3358114.87</v>
      </c>
      <c r="P134" s="28">
        <v>36927354.07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0</v>
      </c>
      <c r="P135" s="28">
        <v>805469.15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37907.24</v>
      </c>
      <c r="P136" s="28">
        <v>151081.76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399888.78</v>
      </c>
      <c r="P137" s="28">
        <v>5078045.66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1747397.06</v>
      </c>
      <c r="P138" s="28">
        <v>8837735.12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1199654.72</v>
      </c>
      <c r="P140" s="34">
        <f>P141+P145+P149+P153+P159+P164+P168+P171+P178</f>
        <v>24102093.47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779400</v>
      </c>
      <c r="P153" s="34">
        <f>SUM(P154:P157)</f>
        <v>11083559.19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284400</v>
      </c>
      <c r="P154" s="28">
        <v>3575714.51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90000</v>
      </c>
      <c r="P155" s="28">
        <v>756000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405000</v>
      </c>
      <c r="P156" s="28">
        <v>6751844.68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420254.72</v>
      </c>
      <c r="P159" s="34">
        <f>SUM(P160:P162)</f>
        <v>6081743.62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420254.72</v>
      </c>
      <c r="P160" s="28">
        <v>6081743.62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6936790.66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6936790.66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1624205</v>
      </c>
      <c r="P195" s="34">
        <f>P196+P200+P204+P208+P211</f>
        <v>20053007.880000003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1592467.95</v>
      </c>
      <c r="P196" s="34">
        <f>SUM(P197:P198)</f>
        <v>20022778.67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1592467.95</v>
      </c>
      <c r="P197" s="28">
        <v>20022778.67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31737.05</v>
      </c>
      <c r="P204" s="34">
        <f>SUM(P205:P206)</f>
        <v>30229.21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31737.05</v>
      </c>
      <c r="P205" s="28">
        <v>30229.21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2128813.32</v>
      </c>
      <c r="P252" s="42">
        <f>P253+P254</f>
        <v>36143737.79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36143737.79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2128813.32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32334431.740000002</v>
      </c>
      <c r="P255" s="34">
        <f>P109+P140+P182+P195+P215+P252</f>
        <v>456631383.90000004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23171476.11</v>
      </c>
      <c r="P257" s="34">
        <f>P106-P255</f>
        <v>53078134.01999992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2015-03-05T19:39:30Z</cp:lastPrinted>
  <dcterms:created xsi:type="dcterms:W3CDTF">2010-12-03T18:40:30Z</dcterms:created>
  <dcterms:modified xsi:type="dcterms:W3CDTF">2018-12-13T17:55:12Z</dcterms:modified>
  <cp:category/>
  <cp:version/>
  <cp:contentType/>
  <cp:contentStatus/>
</cp:coreProperties>
</file>