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890" windowHeight="8400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L22" i="1" l="1"/>
  <c r="G288" i="1"/>
  <c r="I216" i="1"/>
  <c r="J215" i="1"/>
  <c r="E214" i="1"/>
  <c r="E213" i="1"/>
  <c r="E212" i="1"/>
  <c r="E211" i="1"/>
  <c r="I189" i="1"/>
  <c r="J187" i="1"/>
  <c r="E187" i="1"/>
  <c r="E186" i="1"/>
  <c r="E185" i="1"/>
  <c r="E184" i="1"/>
  <c r="I160" i="1"/>
  <c r="J158" i="1"/>
  <c r="J157" i="1"/>
  <c r="E157" i="1"/>
  <c r="E156" i="1"/>
  <c r="E155" i="1"/>
  <c r="J149" i="1"/>
  <c r="J144" i="1"/>
  <c r="J139" i="1"/>
  <c r="J134" i="1"/>
  <c r="I102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F22" i="1"/>
  <c r="C23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<sst xmlns="http://schemas.openxmlformats.org/spreadsheetml/2006/main" count="137" uniqueCount="93">
  <si>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</si>
  <si>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</si>
  <si>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</si>
  <si>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</si>
  <si>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</si>
  <si>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</si>
  <si>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</si>
  <si>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</si>
  <si>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</si>
  <si>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</si>
  <si>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</si>
  <si>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</si>
  <si>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</si>
  <si>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</si>
  <si>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</si>
  <si>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</si>
  <si>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</si>
  <si>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</si>
  <si>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</si>
  <si>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</si>
  <si>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</si>
  <si>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</si>
  <si>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</si>
  <si>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</si>
  <si>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</si>
  <si>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</si>
  <si>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</si>
  <si>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</si>
  <si>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</si>
  <si>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</si>
  <si>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</si>
  <si>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</si>
  <si>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</si>
  <si>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</si>
  <si>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</si>
  <si>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</si>
  <si>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</si>
  <si>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</si>
  <si>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</si>
  <si>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</si>
  <si>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</si>
  <si>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</si>
  <si>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</si>
  <si>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</si>
  <si>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</si>
  <si>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</si>
  <si>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</si>
  <si>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</si>
  <si>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</si>
  <si>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</si>
  <si>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</si>
  <si>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</si>
  <si>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</si>
  <si>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</si>
  <si>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</si>
  <si>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</si>
  <si>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</si>
  <si>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</si>
  <si>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</si>
  <si>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</si>
  <si>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</si>
  <si>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</si>
  <si>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</si>
  <si>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</si>
  <si>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</si>
  <si>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</si>
  <si>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</si>
  <si>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</si>
  <si>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</si>
  <si>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</si>
  <si>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</si>
  <si>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</si>
  <si>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</si>
  <si>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</si>
  <si>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</si>
  <si>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 xml:space="preserve">UNIDAD DE TRANSPARENCIA 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</si>
  <si>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</si>
  <si>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</si>
  <si>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</si>
  <si>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</si>
  <si>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</si>
  <si>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</si>
  <si>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</si>
  <si>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</si>
  <si>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</si>
  <si>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</si>
  <si>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</si>
  <si>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r>
      <rPr>
        <b/>
        <sz val="18"/>
        <color theme="0"/>
        <rFont val="Calibri"/>
        <family val="2"/>
        <scheme val="minor"/>
      </rPr>
      <t xml:space="preserve">INFORMACIÓN ESTADÍSTICA </t>
    </r>
    <r>
      <rPr>
        <b/>
        <sz val="22"/>
        <color theme="0"/>
        <rFont val="Calibri"/>
        <family val="2"/>
        <scheme val="minor"/>
      </rPr>
      <t>MARZO 2019</t>
    </r>
  </si>
  <si>
    <t>INSTITUTO DE LA JUVENTUD</t>
  </si>
  <si>
    <t>INNOVACION GUBERNAMENTAL</t>
  </si>
  <si>
    <t xml:space="preserve">COORDINACION SERVICIOS MUNICIPALES </t>
  </si>
  <si>
    <t>ATENCION CIUDADANA</t>
  </si>
  <si>
    <t>COORDINACION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</si>
</sst>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7" borderId="29" xfId="0" applyFont="1" applyFill="1" applyBorder="1" applyAlignment="1">
      <alignment wrapText="1"/>
    </xf>
    <xf numFmtId="0" fontId="3" fillId="7" borderId="30" xfId="0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7" borderId="20" xfId="2" applyFont="1" applyFill="1" applyBorder="1" applyAlignment="1">
      <alignment wrapText="1"/>
    </xf>
    <xf numFmtId="0" fontId="4" fillId="7" borderId="21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/>
    </xf>
    <xf numFmtId="0" fontId="7" fillId="10" borderId="4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77114320"/>
        <c:axId val="1077114864"/>
        <c:axId val="0"/>
      </c:bar3DChart>
      <c:catAx>
        <c:axId val="107711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1077114864"/>
        <c:crosses val="autoZero"/>
        <c:auto val="1"/>
        <c:lblAlgn val="ctr"/>
        <c:lblOffset val="100"/>
        <c:noMultiLvlLbl val="0"/>
      </c:catAx>
      <c:valAx>
        <c:axId val="1077114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7711432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24</c:v>
                </c:pt>
                <c:pt idx="1">
                  <c:v>95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0.1875</c:v>
                </c:pt>
                <c:pt idx="1">
                  <c:v>0.7421875</c:v>
                </c:pt>
                <c:pt idx="2">
                  <c:v>0</c:v>
                </c:pt>
                <c:pt idx="3">
                  <c:v>0</c:v>
                </c:pt>
                <c:pt idx="4">
                  <c:v>7.03125E-2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77118128"/>
        <c:axId val="1077118672"/>
        <c:axId val="0"/>
      </c:bar3DChart>
      <c:catAx>
        <c:axId val="10771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7118672"/>
        <c:crosses val="autoZero"/>
        <c:auto val="1"/>
        <c:lblAlgn val="ctr"/>
        <c:lblOffset val="100"/>
        <c:noMultiLvlLbl val="0"/>
      </c:catAx>
      <c:valAx>
        <c:axId val="107711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71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109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0.8582677165354331</c:v>
                </c:pt>
                <c:pt idx="1">
                  <c:v>0.14173228346456693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76819696"/>
        <c:axId val="1076820240"/>
        <c:axId val="0"/>
      </c:bar3DChart>
      <c:catAx>
        <c:axId val="107681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6820240"/>
        <c:crosses val="autoZero"/>
        <c:auto val="1"/>
        <c:lblAlgn val="ctr"/>
        <c:lblOffset val="100"/>
        <c:noMultiLvlLbl val="0"/>
      </c:catAx>
      <c:valAx>
        <c:axId val="107682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7681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95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0.7421875</c:v>
                </c:pt>
                <c:pt idx="1">
                  <c:v>0.1875</c:v>
                </c:pt>
                <c:pt idx="2">
                  <c:v>7.03125E-2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293002688"/>
        <c:axId val="1292999968"/>
        <c:axId val="0"/>
      </c:bar3DChart>
      <c:catAx>
        <c:axId val="129300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2999968"/>
        <c:crosses val="autoZero"/>
        <c:auto val="1"/>
        <c:lblAlgn val="ctr"/>
        <c:lblOffset val="100"/>
        <c:noMultiLvlLbl val="0"/>
      </c:catAx>
      <c:valAx>
        <c:axId val="1292999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129300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95</c:v>
                </c:pt>
                <c:pt idx="1">
                  <c:v>9</c:v>
                </c:pt>
                <c:pt idx="2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0.7421875</c:v>
                </c:pt>
                <c:pt idx="1">
                  <c:v>7.03125E-2</c:v>
                </c:pt>
                <c:pt idx="2">
                  <c:v>0.1875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93000512"/>
        <c:axId val="1292995616"/>
        <c:axId val="0"/>
      </c:bar3DChart>
      <c:catAx>
        <c:axId val="1293000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2995616"/>
        <c:crosses val="autoZero"/>
        <c:auto val="1"/>
        <c:lblAlgn val="ctr"/>
        <c:lblOffset val="100"/>
        <c:noMultiLvlLbl val="0"/>
      </c:catAx>
      <c:valAx>
        <c:axId val="12929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30005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31</c:v>
                </c:pt>
                <c:pt idx="1">
                  <c:v>18</c:v>
                </c:pt>
                <c:pt idx="2">
                  <c:v>2</c:v>
                </c:pt>
                <c:pt idx="3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0.25203252032520324</c:v>
                </c:pt>
                <c:pt idx="1">
                  <c:v>0.14634146341463414</c:v>
                </c:pt>
                <c:pt idx="2">
                  <c:v>1.6260162601626018E-2</c:v>
                </c:pt>
                <c:pt idx="3">
                  <c:v>0.58536585365853655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92996160"/>
        <c:axId val="1293005408"/>
        <c:axId val="0"/>
      </c:bar3DChart>
      <c:catAx>
        <c:axId val="129299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3005408"/>
        <c:crosses val="autoZero"/>
        <c:auto val="1"/>
        <c:lblAlgn val="ctr"/>
        <c:lblOffset val="100"/>
        <c:noMultiLvlLbl val="0"/>
      </c:catAx>
      <c:valAx>
        <c:axId val="129300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299616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57</c:v>
                </c:pt>
                <c:pt idx="1">
                  <c:v>14</c:v>
                </c:pt>
                <c:pt idx="2">
                  <c:v>34</c:v>
                </c:pt>
                <c:pt idx="3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0.4453125</c:v>
                </c:pt>
                <c:pt idx="1">
                  <c:v>0.109375</c:v>
                </c:pt>
                <c:pt idx="2">
                  <c:v>0.265625</c:v>
                </c:pt>
                <c:pt idx="3">
                  <c:v>0.1796875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1292997248"/>
        <c:axId val="1293006496"/>
        <c:axId val="0"/>
      </c:bar3DChart>
      <c:catAx>
        <c:axId val="129299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3006496"/>
        <c:crosses val="autoZero"/>
        <c:auto val="1"/>
        <c:lblAlgn val="ctr"/>
        <c:lblOffset val="100"/>
        <c:noMultiLvlLbl val="0"/>
      </c:catAx>
      <c:valAx>
        <c:axId val="1293006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299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2018'!$E$238:$E$287</c:f>
              <c:strCache>
                <c:ptCount val="50"/>
                <c:pt idx="0">
                  <c:v>INSTITUTO DE LA MUJER</c:v>
                </c:pt>
                <c:pt idx="1">
                  <c:v>CONTRALORIA</c:v>
                </c:pt>
                <c:pt idx="2">
                  <c:v>REGISTRO CIVIL</c:v>
                </c:pt>
                <c:pt idx="3">
                  <c:v>PROGRAMAS SOCIALES M,E y F</c:v>
                </c:pt>
                <c:pt idx="4">
                  <c:v>EDUCACION</c:v>
                </c:pt>
                <c:pt idx="5">
                  <c:v>MOVILIDAD</c:v>
                </c:pt>
                <c:pt idx="6">
                  <c:v>JURIDICO</c:v>
                </c:pt>
                <c:pt idx="7">
                  <c:v>PERSONAS CON DISCAPACIDAD</c:v>
                </c:pt>
                <c:pt idx="8">
                  <c:v>CEMENTERIOS</c:v>
                </c:pt>
                <c:pt idx="9">
                  <c:v>PLANEACION EVALUACION Y SEGUIMIENTO</c:v>
                </c:pt>
                <c:pt idx="10">
                  <c:v>INSTITUTO DE LA JUVENTUD</c:v>
                </c:pt>
                <c:pt idx="11">
                  <c:v>CATASTRO</c:v>
                </c:pt>
                <c:pt idx="12">
                  <c:v>PARQUES Y JARDINES</c:v>
                </c:pt>
                <c:pt idx="13">
                  <c:v>SECRETARIA GENERAL</c:v>
                </c:pt>
                <c:pt idx="14">
                  <c:v>MEDIO AMBIENTE</c:v>
                </c:pt>
                <c:pt idx="15">
                  <c:v>ASEO PUBLICO</c:v>
                </c:pt>
                <c:pt idx="16">
                  <c:v>SINDICATURA</c:v>
                </c:pt>
                <c:pt idx="17">
                  <c:v>SERVICIOS  MEDICOS MUNICIPALES</c:v>
                </c:pt>
                <c:pt idx="18">
                  <c:v>RELACIONES INTERNACIONALES</c:v>
                </c:pt>
                <c:pt idx="19">
                  <c:v>OBRAS PUBLICAS</c:v>
                </c:pt>
                <c:pt idx="20">
                  <c:v>INFORMATICA</c:v>
                </c:pt>
                <c:pt idx="21">
                  <c:v>PROTECCION CIVIL</c:v>
                </c:pt>
                <c:pt idx="22">
                  <c:v>COMUNICACIÓN SOCIAL</c:v>
                </c:pt>
                <c:pt idx="23">
                  <c:v>PADRON Y LICENCIAS</c:v>
                </c:pt>
                <c:pt idx="24">
                  <c:v>PATRIMONIO MUNICIPAL</c:v>
                </c:pt>
                <c:pt idx="25">
                  <c:v>COORDINACION INTEGRAL DE LA CIUDAD</c:v>
                </c:pt>
                <c:pt idx="26">
                  <c:v>SEGURIDAD PUBLICA</c:v>
                </c:pt>
                <c:pt idx="27">
                  <c:v>ALUMBRADO PUBLICO</c:v>
                </c:pt>
                <c:pt idx="28">
                  <c:v>INSPECCION Y VIGILANCIA</c:v>
                </c:pt>
                <c:pt idx="29">
                  <c:v>MANTENIMIENTO URBANO</c:v>
                </c:pt>
                <c:pt idx="30">
                  <c:v>DEPORTES</c:v>
                </c:pt>
                <c:pt idx="31">
                  <c:v>ARCHIVO MUNICIPAL</c:v>
                </c:pt>
                <c:pt idx="32">
                  <c:v>ADQUISICIONES </c:v>
                </c:pt>
                <c:pt idx="33">
                  <c:v>JEFE DE LA OFICINA DE PRESIDENCIA</c:v>
                </c:pt>
                <c:pt idx="34">
                  <c:v>CULTURA</c:v>
                </c:pt>
                <c:pt idx="35">
                  <c:v>MERCADOS</c:v>
                </c:pt>
                <c:pt idx="36">
                  <c:v>SIMAPES</c:v>
                </c:pt>
                <c:pt idx="37">
                  <c:v>HACIENDA MUNICIPAL</c:v>
                </c:pt>
                <c:pt idx="38">
                  <c:v>RECURSOS HUMANOS</c:v>
                </c:pt>
                <c:pt idx="39">
                  <c:v>PARTICIPACION CIUDADANA</c:v>
                </c:pt>
                <c:pt idx="40">
                  <c:v>PROMOCION ECONOMICA</c:v>
                </c:pt>
                <c:pt idx="41">
                  <c:v>REGISTRO CIVIL</c:v>
                </c:pt>
                <c:pt idx="42">
                  <c:v>SALA DE REGIDORES</c:v>
                </c:pt>
                <c:pt idx="43">
                  <c:v>SECRETARIO PARTICULAR</c:v>
                </c:pt>
                <c:pt idx="44">
                  <c:v>COORDINACION SERVICIOS MUNICIPALES </c:v>
                </c:pt>
                <c:pt idx="45">
                  <c:v>INNOVACION GUBERNAMENTAL</c:v>
                </c:pt>
                <c:pt idx="46">
                  <c:v>MEJORA REGULATORIA</c:v>
                </c:pt>
                <c:pt idx="47">
                  <c:v>ATENCION CIUDADANA</c:v>
                </c:pt>
                <c:pt idx="48">
                  <c:v>COORDINACION DESARROLLO ECONOMICO</c:v>
                </c:pt>
                <c:pt idx="49">
                  <c:v>UNIDAD DE TRANSPARENCIA </c:v>
                </c:pt>
              </c:strCache>
            </c:strRef>
          </c:cat>
          <c:val>
            <c:numRef>
              <c:f>'Estadísticas Noviembre 2018'!$F$238:$F$287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2018'!$E$238:$E$287</c:f>
              <c:strCache>
                <c:ptCount val="50"/>
                <c:pt idx="0">
                  <c:v>INSTITUTO DE LA MUJER</c:v>
                </c:pt>
                <c:pt idx="1">
                  <c:v>CONTRALORIA</c:v>
                </c:pt>
                <c:pt idx="2">
                  <c:v>REGISTRO CIVIL</c:v>
                </c:pt>
                <c:pt idx="3">
                  <c:v>PROGRAMAS SOCIALES M,E y F</c:v>
                </c:pt>
                <c:pt idx="4">
                  <c:v>EDUCACION</c:v>
                </c:pt>
                <c:pt idx="5">
                  <c:v>MOVILIDAD</c:v>
                </c:pt>
                <c:pt idx="6">
                  <c:v>JURIDICO</c:v>
                </c:pt>
                <c:pt idx="7">
                  <c:v>PERSONAS CON DISCAPACIDAD</c:v>
                </c:pt>
                <c:pt idx="8">
                  <c:v>CEMENTERIOS</c:v>
                </c:pt>
                <c:pt idx="9">
                  <c:v>PLANEACION EVALUACION Y SEGUIMIENTO</c:v>
                </c:pt>
                <c:pt idx="10">
                  <c:v>INSTITUTO DE LA JUVENTUD</c:v>
                </c:pt>
                <c:pt idx="11">
                  <c:v>CATASTRO</c:v>
                </c:pt>
                <c:pt idx="12">
                  <c:v>PARQUES Y JARDINES</c:v>
                </c:pt>
                <c:pt idx="13">
                  <c:v>SECRETARIA GENERAL</c:v>
                </c:pt>
                <c:pt idx="14">
                  <c:v>MEDIO AMBIENTE</c:v>
                </c:pt>
                <c:pt idx="15">
                  <c:v>ASEO PUBLICO</c:v>
                </c:pt>
                <c:pt idx="16">
                  <c:v>SINDICATURA</c:v>
                </c:pt>
                <c:pt idx="17">
                  <c:v>SERVICIOS  MEDICOS MUNICIPALES</c:v>
                </c:pt>
                <c:pt idx="18">
                  <c:v>RELACIONES INTERNACIONALES</c:v>
                </c:pt>
                <c:pt idx="19">
                  <c:v>OBRAS PUBLICAS</c:v>
                </c:pt>
                <c:pt idx="20">
                  <c:v>INFORMATICA</c:v>
                </c:pt>
                <c:pt idx="21">
                  <c:v>PROTECCION CIVIL</c:v>
                </c:pt>
                <c:pt idx="22">
                  <c:v>COMUNICACIÓN SOCIAL</c:v>
                </c:pt>
                <c:pt idx="23">
                  <c:v>PADRON Y LICENCIAS</c:v>
                </c:pt>
                <c:pt idx="24">
                  <c:v>PATRIMONIO MUNICIPAL</c:v>
                </c:pt>
                <c:pt idx="25">
                  <c:v>COORDINACION INTEGRAL DE LA CIUDAD</c:v>
                </c:pt>
                <c:pt idx="26">
                  <c:v>SEGURIDAD PUBLICA</c:v>
                </c:pt>
                <c:pt idx="27">
                  <c:v>ALUMBRADO PUBLICO</c:v>
                </c:pt>
                <c:pt idx="28">
                  <c:v>INSPECCION Y VIGILANCIA</c:v>
                </c:pt>
                <c:pt idx="29">
                  <c:v>MANTENIMIENTO URBANO</c:v>
                </c:pt>
                <c:pt idx="30">
                  <c:v>DEPORTES</c:v>
                </c:pt>
                <c:pt idx="31">
                  <c:v>ARCHIVO MUNICIPAL</c:v>
                </c:pt>
                <c:pt idx="32">
                  <c:v>ADQUISICIONES </c:v>
                </c:pt>
                <c:pt idx="33">
                  <c:v>JEFE DE LA OFICINA DE PRESIDENCIA</c:v>
                </c:pt>
                <c:pt idx="34">
                  <c:v>CULTURA</c:v>
                </c:pt>
                <c:pt idx="35">
                  <c:v>MERCADOS</c:v>
                </c:pt>
                <c:pt idx="36">
                  <c:v>SIMAPES</c:v>
                </c:pt>
                <c:pt idx="37">
                  <c:v>HACIENDA MUNICIPAL</c:v>
                </c:pt>
                <c:pt idx="38">
                  <c:v>RECURSOS HUMANOS</c:v>
                </c:pt>
                <c:pt idx="39">
                  <c:v>PARTICIPACION CIUDADANA</c:v>
                </c:pt>
                <c:pt idx="40">
                  <c:v>PROMOCION ECONOMICA</c:v>
                </c:pt>
                <c:pt idx="41">
                  <c:v>REGISTRO CIVIL</c:v>
                </c:pt>
                <c:pt idx="42">
                  <c:v>SALA DE REGIDORES</c:v>
                </c:pt>
                <c:pt idx="43">
                  <c:v>SECRETARIO PARTICULAR</c:v>
                </c:pt>
                <c:pt idx="44">
                  <c:v>COORDINACION SERVICIOS MUNICIPALES </c:v>
                </c:pt>
                <c:pt idx="45">
                  <c:v>INNOVACION GUBERNAMENTAL</c:v>
                </c:pt>
                <c:pt idx="46">
                  <c:v>MEJORA REGULATORIA</c:v>
                </c:pt>
                <c:pt idx="47">
                  <c:v>ATENCION CIUDADANA</c:v>
                </c:pt>
                <c:pt idx="48">
                  <c:v>COORDINACION DESARROLLO ECONOMICO</c:v>
                </c:pt>
                <c:pt idx="49">
                  <c:v>UNIDAD DE TRANSPARENCIA </c:v>
                </c:pt>
              </c:strCache>
            </c:strRef>
          </c:cat>
          <c:val>
            <c:numRef>
              <c:f>'Estadísticas Noviembre 2018'!$G$238:$G$287</c:f>
              <c:numCache>
                <c:formatCode>General</c:formatCode>
                <c:ptCount val="5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9</c:v>
                </c:pt>
                <c:pt idx="15">
                  <c:v>2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7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10</c:v>
                </c:pt>
                <c:pt idx="24">
                  <c:v>4</c:v>
                </c:pt>
                <c:pt idx="25">
                  <c:v>2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11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31</c:v>
                </c:pt>
                <c:pt idx="38">
                  <c:v>30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292998336"/>
        <c:axId val="1292999424"/>
        <c:axId val="0"/>
      </c:bar3DChart>
      <c:catAx>
        <c:axId val="129299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1292999424"/>
        <c:crosses val="autoZero"/>
        <c:auto val="1"/>
        <c:lblAlgn val="ctr"/>
        <c:lblOffset val="100"/>
        <c:noMultiLvlLbl val="0"/>
      </c:catAx>
      <c:valAx>
        <c:axId val="129299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9299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78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32</c:v>
                </c:pt>
                <c:pt idx="11">
                  <c:v>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3001056"/>
        <c:axId val="1292992896"/>
        <c:axId val="0"/>
      </c:bar3DChart>
      <c:catAx>
        <c:axId val="129300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92992896"/>
        <c:crosses val="autoZero"/>
        <c:auto val="1"/>
        <c:lblAlgn val="ctr"/>
        <c:lblOffset val="100"/>
        <c:noMultiLvlLbl val="0"/>
      </c:catAx>
      <c:valAx>
        <c:axId val="129299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930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291</xdr:row>
      <xdr:rowOff>40821</xdr:rowOff>
    </xdr:from>
    <xdr:to>
      <xdr:col>14</xdr:col>
      <xdr:colOff>911678</xdr:colOff>
      <xdr:row>328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7"/>
  <sheetViews>
    <sheetView tabSelected="1" topLeftCell="A124" zoomScale="80" zoomScaleNormal="80" workbookViewId="0">
      <selection activeCell="J138" sqref="J138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8" t="s">
        <v>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1"/>
      <c r="Q13" s="4"/>
    </row>
    <row r="14" spans="1:17" ht="43.5" customHeight="1" thickBot="1" x14ac:dyDescent="0.3">
      <c r="A14" s="4"/>
      <c r="B14" s="130" t="s">
        <v>87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33" t="s">
        <v>1</v>
      </c>
      <c r="D20" s="134"/>
      <c r="E20" s="134"/>
      <c r="F20" s="135"/>
      <c r="G20" s="63"/>
      <c r="H20" s="133" t="s">
        <v>2</v>
      </c>
      <c r="I20" s="134"/>
      <c r="J20" s="134"/>
      <c r="K20" s="134"/>
      <c r="L20" s="135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95</v>
      </c>
      <c r="D22" s="14">
        <v>9</v>
      </c>
      <c r="E22" s="14">
        <v>24</v>
      </c>
      <c r="F22" s="8">
        <f>SUM(C22:E22)</f>
        <v>128</v>
      </c>
      <c r="G22" s="5"/>
      <c r="H22" s="8">
        <v>31</v>
      </c>
      <c r="I22" s="8">
        <v>18</v>
      </c>
      <c r="J22" s="8">
        <v>2</v>
      </c>
      <c r="K22" s="8">
        <v>72</v>
      </c>
      <c r="L22" s="8">
        <f>SUM(H22:K22)</f>
        <v>123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0.7421875</v>
      </c>
      <c r="D23" s="17">
        <f>+D22/F22</f>
        <v>7.03125E-2</v>
      </c>
      <c r="E23" s="18">
        <f>+E22/F22</f>
        <v>0.1875</v>
      </c>
      <c r="F23" s="67">
        <f>SUM(C23:E23)</f>
        <v>1</v>
      </c>
      <c r="G23" s="5"/>
      <c r="H23" s="16">
        <f>+H22/L22</f>
        <v>0.25203252032520324</v>
      </c>
      <c r="I23" s="16">
        <f>+I22/L22</f>
        <v>0.14634146341463414</v>
      </c>
      <c r="J23" s="16">
        <f>J22/L22</f>
        <v>1.6260162601626018E-2</v>
      </c>
      <c r="K23" s="16">
        <f>+K22/L22</f>
        <v>0.58536585365853655</v>
      </c>
      <c r="L23" s="67">
        <f>SUM(H23:K23)</f>
        <v>0.99999999999999989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32" t="s">
        <v>10</v>
      </c>
      <c r="E43" s="132"/>
      <c r="F43" s="132"/>
      <c r="G43" s="132"/>
      <c r="H43" s="132"/>
      <c r="I43" s="132"/>
      <c r="J43" s="132"/>
      <c r="K43" s="132"/>
      <c r="L43" s="132"/>
      <c r="M43" s="132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22">
        <v>0</v>
      </c>
      <c r="K44" s="123"/>
      <c r="L44" s="12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22">
        <v>0</v>
      </c>
      <c r="K45" s="123"/>
      <c r="L45" s="12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22">
        <v>1</v>
      </c>
      <c r="K46" s="123"/>
      <c r="L46" s="124"/>
      <c r="M46" s="16">
        <f>+$J46/$J61</f>
        <v>7.8125E-3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22">
        <v>0</v>
      </c>
      <c r="K47" s="123"/>
      <c r="L47" s="124"/>
      <c r="M47" s="16">
        <f>+$J47/$J61</f>
        <v>0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22">
        <v>0</v>
      </c>
      <c r="K48" s="123"/>
      <c r="L48" s="12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22">
        <v>78</v>
      </c>
      <c r="K49" s="123"/>
      <c r="L49" s="124"/>
      <c r="M49" s="16">
        <f>+$J49/J61</f>
        <v>0.609375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22">
        <v>0</v>
      </c>
      <c r="K50" s="123"/>
      <c r="L50" s="124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22">
        <v>2</v>
      </c>
      <c r="K51" s="123"/>
      <c r="L51" s="124"/>
      <c r="M51" s="16">
        <f>+$J51/J61</f>
        <v>1.5625E-2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22">
        <v>0</v>
      </c>
      <c r="K52" s="123"/>
      <c r="L52" s="124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22">
        <v>3</v>
      </c>
      <c r="K53" s="123"/>
      <c r="L53" s="124"/>
      <c r="M53" s="16">
        <f>+J53/J61</f>
        <v>2.34375E-2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22">
        <v>32</v>
      </c>
      <c r="K54" s="123"/>
      <c r="L54" s="124"/>
      <c r="M54" s="16">
        <f>+$J54/J61</f>
        <v>0.25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22">
        <v>0</v>
      </c>
      <c r="K55" s="123"/>
      <c r="L55" s="124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22">
        <v>0</v>
      </c>
      <c r="K56" s="123"/>
      <c r="L56" s="12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22">
        <v>12</v>
      </c>
      <c r="K57" s="123"/>
      <c r="L57" s="124"/>
      <c r="M57" s="16">
        <f>+$J57/J61</f>
        <v>9.375E-2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22">
        <v>0</v>
      </c>
      <c r="K58" s="123"/>
      <c r="L58" s="124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22">
        <v>0</v>
      </c>
      <c r="K59" s="123"/>
      <c r="L59" s="12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25">
        <v>0</v>
      </c>
      <c r="K60" s="126"/>
      <c r="L60" s="12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40">
        <f>SUM(J44:L60)</f>
        <v>128</v>
      </c>
      <c r="K61" s="141"/>
      <c r="L61" s="142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3" t="s">
        <v>11</v>
      </c>
      <c r="E95" s="144"/>
      <c r="F95" s="144"/>
      <c r="G95" s="144"/>
      <c r="H95" s="144"/>
      <c r="I95" s="144"/>
      <c r="J95" s="145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24</v>
      </c>
      <c r="J96" s="29">
        <f>+I96/I102</f>
        <v>0.1875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95</v>
      </c>
      <c r="J97" s="29">
        <f>I97/I102</f>
        <v>0.7421875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9</v>
      </c>
      <c r="J100" s="36">
        <f>+I100/I102</f>
        <v>7.03125E-2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f>SUM(I96:I101)</f>
        <v>128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6"/>
      <c r="E105" s="146"/>
      <c r="F105" s="146"/>
      <c r="G105" s="146"/>
      <c r="H105" s="146"/>
      <c r="I105" s="146"/>
      <c r="J105" s="146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4" t="s">
        <v>13</v>
      </c>
      <c r="F132" s="105"/>
      <c r="G132" s="105"/>
      <c r="H132" s="105"/>
      <c r="I132" s="105"/>
      <c r="J132" s="10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98" t="s">
        <v>14</v>
      </c>
      <c r="F133" s="99"/>
      <c r="G133" s="99"/>
      <c r="H133" s="99"/>
      <c r="I133" s="100"/>
      <c r="J133" s="37">
        <v>42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f>SUM(J133)</f>
        <v>42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4" t="s">
        <v>15</v>
      </c>
      <c r="F137" s="105"/>
      <c r="G137" s="105"/>
      <c r="H137" s="105"/>
      <c r="I137" s="105"/>
      <c r="J137" s="10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98" t="s">
        <v>16</v>
      </c>
      <c r="F138" s="99"/>
      <c r="G138" s="99"/>
      <c r="H138" s="99"/>
      <c r="I138" s="100"/>
      <c r="J138" s="39">
        <v>27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f>SUM(J138)</f>
        <v>27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1" t="s">
        <v>17</v>
      </c>
      <c r="F142" s="102"/>
      <c r="G142" s="102"/>
      <c r="H142" s="102"/>
      <c r="I142" s="102"/>
      <c r="J142" s="10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98" t="s">
        <v>18</v>
      </c>
      <c r="F143" s="99"/>
      <c r="G143" s="99"/>
      <c r="H143" s="99"/>
      <c r="I143" s="100"/>
      <c r="J143" s="39">
        <v>4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4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1" t="s">
        <v>19</v>
      </c>
      <c r="F147" s="102"/>
      <c r="G147" s="102"/>
      <c r="H147" s="102"/>
      <c r="I147" s="102"/>
      <c r="J147" s="10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98" t="s">
        <v>19</v>
      </c>
      <c r="F148" s="99"/>
      <c r="G148" s="99"/>
      <c r="H148" s="99"/>
      <c r="I148" s="100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f>SUM(J148)</f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4" t="s">
        <v>20</v>
      </c>
      <c r="E154" s="105"/>
      <c r="F154" s="105"/>
      <c r="G154" s="105"/>
      <c r="H154" s="105"/>
      <c r="I154" s="105"/>
      <c r="J154" s="10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07" t="str">
        <f>+'[1]ACUM-MAYO'!A162</f>
        <v>ORDINARIA</v>
      </c>
      <c r="F155" s="108"/>
      <c r="G155" s="108"/>
      <c r="H155" s="109"/>
      <c r="I155" s="33">
        <v>109</v>
      </c>
      <c r="J155" s="42">
        <f>I155/I160</f>
        <v>0.8582677165354331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07" t="str">
        <f>+'[1]ACUM-MAYO'!A163</f>
        <v>FUNDAMENTAL</v>
      </c>
      <c r="F156" s="108"/>
      <c r="G156" s="108"/>
      <c r="H156" s="109"/>
      <c r="I156" s="33">
        <v>18</v>
      </c>
      <c r="J156" s="44">
        <f>I156/I160</f>
        <v>0.14173228346456693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07" t="str">
        <f>+'[1]ACUM-MAYO'!A165</f>
        <v>RESERVADA</v>
      </c>
      <c r="F157" s="108"/>
      <c r="G157" s="108"/>
      <c r="H157" s="109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07" t="s">
        <v>30</v>
      </c>
      <c r="F158" s="108"/>
      <c r="G158" s="108"/>
      <c r="H158" s="109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f>SUM(I155:I159)</f>
        <v>127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4" t="s">
        <v>21</v>
      </c>
      <c r="E183" s="105"/>
      <c r="F183" s="105"/>
      <c r="G183" s="105"/>
      <c r="H183" s="105"/>
      <c r="I183" s="105"/>
      <c r="J183" s="10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07" t="str">
        <f>+'[1]ACUM-MAYO'!A173</f>
        <v>ECONOMICA ADMINISTRATIVA</v>
      </c>
      <c r="F184" s="108"/>
      <c r="G184" s="108"/>
      <c r="H184" s="109"/>
      <c r="I184" s="33">
        <v>57</v>
      </c>
      <c r="J184" s="29">
        <f>I184/I189</f>
        <v>0.4453125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07" t="str">
        <f>+'[1]ACUM-MAYO'!A174</f>
        <v>TRAMITE</v>
      </c>
      <c r="F185" s="108"/>
      <c r="G185" s="108"/>
      <c r="H185" s="109"/>
      <c r="I185" s="33">
        <v>14</v>
      </c>
      <c r="J185" s="49">
        <f>I185/I189</f>
        <v>0.109375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07" t="str">
        <f>+'[1]ACUM-MAYO'!A175</f>
        <v>SERV. PUB.</v>
      </c>
      <c r="F186" s="108"/>
      <c r="G186" s="108"/>
      <c r="H186" s="109"/>
      <c r="I186" s="33">
        <v>34</v>
      </c>
      <c r="J186" s="49">
        <f>I186/I189</f>
        <v>0.265625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07" t="str">
        <f>+'[1]ACUM-MAYO'!A176</f>
        <v>LEGAL</v>
      </c>
      <c r="F187" s="108"/>
      <c r="G187" s="108"/>
      <c r="H187" s="109"/>
      <c r="I187" s="33">
        <v>23</v>
      </c>
      <c r="J187" s="50">
        <f>I187/I189</f>
        <v>0.1796875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SUM(I184:I187)</f>
        <v>128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4" t="s">
        <v>22</v>
      </c>
      <c r="E210" s="105"/>
      <c r="F210" s="105"/>
      <c r="G210" s="105"/>
      <c r="H210" s="105"/>
      <c r="I210" s="105"/>
      <c r="J210" s="10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95</v>
      </c>
      <c r="J211" s="86">
        <f>I211/I216</f>
        <v>0.7421875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24</v>
      </c>
      <c r="J212" s="86">
        <f>I212/I216</f>
        <v>0.1875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9</v>
      </c>
      <c r="J213" s="86">
        <f>I213/I216</f>
        <v>7.03125E-2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128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36" t="s">
        <v>23</v>
      </c>
      <c r="E237" s="137"/>
      <c r="F237" s="137"/>
      <c r="G237" s="138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10" t="s">
        <v>33</v>
      </c>
      <c r="F238" s="111" t="s">
        <v>33</v>
      </c>
      <c r="G238" s="89">
        <v>2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8"/>
      <c r="D239" s="8">
        <v>2</v>
      </c>
      <c r="E239" s="96" t="s">
        <v>34</v>
      </c>
      <c r="F239" s="97" t="s">
        <v>34</v>
      </c>
      <c r="G239" s="89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20.100000000000001" customHeight="1" thickBot="1" x14ac:dyDescent="0.3">
      <c r="A240" s="4"/>
      <c r="B240" s="5"/>
      <c r="C240" s="59"/>
      <c r="D240" s="8">
        <v>3</v>
      </c>
      <c r="E240" s="96" t="s">
        <v>35</v>
      </c>
      <c r="F240" s="97" t="s">
        <v>35</v>
      </c>
      <c r="G240" s="89">
        <v>0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96" t="s">
        <v>86</v>
      </c>
      <c r="F241" s="97" t="s">
        <v>36</v>
      </c>
      <c r="G241" s="89">
        <v>2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96" t="s">
        <v>37</v>
      </c>
      <c r="F242" s="97" t="s">
        <v>37</v>
      </c>
      <c r="G242" s="89">
        <v>0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19.5" customHeight="1" thickBot="1" x14ac:dyDescent="0.3">
      <c r="A243" s="4"/>
      <c r="B243" s="5"/>
      <c r="C243" s="59"/>
      <c r="D243" s="8">
        <v>6</v>
      </c>
      <c r="E243" s="96" t="s">
        <v>84</v>
      </c>
      <c r="F243" s="97" t="s">
        <v>38</v>
      </c>
      <c r="G243" s="89">
        <v>4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1.75" customHeight="1" thickBot="1" x14ac:dyDescent="0.3">
      <c r="A244" s="4"/>
      <c r="B244" s="5"/>
      <c r="C244" s="59"/>
      <c r="D244" s="8">
        <v>7</v>
      </c>
      <c r="E244" s="96" t="s">
        <v>39</v>
      </c>
      <c r="F244" s="97" t="s">
        <v>39</v>
      </c>
      <c r="G244" s="89">
        <v>4</v>
      </c>
      <c r="H244" s="5"/>
      <c r="I244" s="5"/>
      <c r="J244" s="5"/>
      <c r="K244" s="5"/>
      <c r="L244" s="5"/>
      <c r="M244" s="5"/>
      <c r="N244" s="5"/>
      <c r="O244" s="5"/>
      <c r="P244" s="4"/>
      <c r="Q244" s="60"/>
    </row>
    <row r="245" spans="1:17" ht="20.25" customHeight="1" thickBot="1" x14ac:dyDescent="0.3">
      <c r="A245" s="4"/>
      <c r="B245" s="5"/>
      <c r="C245" s="59"/>
      <c r="D245" s="8">
        <v>8</v>
      </c>
      <c r="E245" s="96" t="s">
        <v>40</v>
      </c>
      <c r="F245" s="97" t="s">
        <v>40</v>
      </c>
      <c r="G245" s="89">
        <v>1</v>
      </c>
      <c r="H245" s="5"/>
      <c r="I245" s="139"/>
      <c r="J245" s="139"/>
      <c r="K245" s="61"/>
      <c r="L245" s="61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96" t="s">
        <v>81</v>
      </c>
      <c r="F246" s="97" t="s">
        <v>41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96" t="s">
        <v>42</v>
      </c>
      <c r="F247" s="97" t="s">
        <v>42</v>
      </c>
      <c r="G247" s="89">
        <v>6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96" t="s">
        <v>88</v>
      </c>
      <c r="F248" s="97" t="s">
        <v>43</v>
      </c>
      <c r="G248" s="89">
        <v>2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96" t="s">
        <v>44</v>
      </c>
      <c r="F249" s="97" t="s">
        <v>44</v>
      </c>
      <c r="G249" s="89">
        <v>2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96" t="s">
        <v>45</v>
      </c>
      <c r="F250" s="97" t="s">
        <v>45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96" t="s">
        <v>46</v>
      </c>
      <c r="F251" s="97" t="s">
        <v>46</v>
      </c>
      <c r="G251" s="89">
        <v>4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96" t="s">
        <v>47</v>
      </c>
      <c r="F252" s="97" t="s">
        <v>47</v>
      </c>
      <c r="G252" s="89">
        <v>9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96" t="s">
        <v>48</v>
      </c>
      <c r="F253" s="97" t="s">
        <v>48</v>
      </c>
      <c r="G253" s="89">
        <v>2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96" t="s">
        <v>49</v>
      </c>
      <c r="F254" s="97" t="s">
        <v>49</v>
      </c>
      <c r="G254" s="89">
        <v>2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96" t="s">
        <v>77</v>
      </c>
      <c r="F255" s="97" t="s">
        <v>50</v>
      </c>
      <c r="G255" s="89">
        <v>7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0.100000000000001" customHeight="1" thickBot="1" x14ac:dyDescent="0.3">
      <c r="A256" s="4"/>
      <c r="B256" s="5"/>
      <c r="C256" s="59"/>
      <c r="D256" s="8">
        <v>19</v>
      </c>
      <c r="E256" s="96" t="s">
        <v>85</v>
      </c>
      <c r="F256" s="97" t="s">
        <v>51</v>
      </c>
      <c r="G256" s="89">
        <v>1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96" t="s">
        <v>52</v>
      </c>
      <c r="F257" s="97" t="s">
        <v>52</v>
      </c>
      <c r="G257" s="89">
        <v>7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96" t="s">
        <v>82</v>
      </c>
      <c r="F258" s="97" t="s">
        <v>53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96" t="s">
        <v>54</v>
      </c>
      <c r="F259" s="97" t="s">
        <v>54</v>
      </c>
      <c r="G259" s="89">
        <v>2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20.100000000000001" customHeight="1" thickBot="1" x14ac:dyDescent="0.3">
      <c r="A260" s="4"/>
      <c r="B260" s="5"/>
      <c r="C260" s="59"/>
      <c r="D260" s="8">
        <v>23</v>
      </c>
      <c r="E260" s="96" t="s">
        <v>83</v>
      </c>
      <c r="F260" s="97" t="s">
        <v>55</v>
      </c>
      <c r="G260" s="89">
        <v>1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96" t="s">
        <v>56</v>
      </c>
      <c r="F261" s="97" t="s">
        <v>56</v>
      </c>
      <c r="G261" s="89">
        <v>10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96" t="s">
        <v>57</v>
      </c>
      <c r="F262" s="97" t="s">
        <v>57</v>
      </c>
      <c r="G262" s="89">
        <v>4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96" t="s">
        <v>80</v>
      </c>
      <c r="F263" s="97" t="s">
        <v>58</v>
      </c>
      <c r="G263" s="89">
        <v>2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96" t="s">
        <v>59</v>
      </c>
      <c r="F264" s="97" t="s">
        <v>59</v>
      </c>
      <c r="G264" s="89">
        <v>9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96" t="s">
        <v>60</v>
      </c>
      <c r="F265" s="97" t="s">
        <v>60</v>
      </c>
      <c r="G265" s="89">
        <v>0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96" t="s">
        <v>61</v>
      </c>
      <c r="F266" s="97" t="s">
        <v>61</v>
      </c>
      <c r="G266" s="89">
        <v>0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20.100000000000001" customHeight="1" thickBot="1" x14ac:dyDescent="0.3">
      <c r="A267" s="4"/>
      <c r="B267" s="5"/>
      <c r="C267" s="59"/>
      <c r="D267" s="8">
        <v>30</v>
      </c>
      <c r="E267" s="96" t="s">
        <v>62</v>
      </c>
      <c r="F267" s="97" t="s">
        <v>62</v>
      </c>
      <c r="G267" s="89">
        <v>0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100000000000001" customHeight="1" thickBot="1" x14ac:dyDescent="0.3">
      <c r="A268" s="4"/>
      <c r="B268" s="5"/>
      <c r="C268" s="59"/>
      <c r="D268" s="8">
        <v>31</v>
      </c>
      <c r="E268" s="96" t="s">
        <v>41</v>
      </c>
      <c r="F268" s="97" t="s">
        <v>63</v>
      </c>
      <c r="G268" s="89">
        <v>4</v>
      </c>
      <c r="H268" s="5"/>
      <c r="I268" s="5"/>
      <c r="J268" s="5"/>
      <c r="K268" s="5"/>
      <c r="L268" s="5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96" t="s">
        <v>64</v>
      </c>
      <c r="F269" s="97" t="s">
        <v>64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96" t="s">
        <v>78</v>
      </c>
      <c r="F270" s="97" t="s">
        <v>65</v>
      </c>
      <c r="G270" s="89">
        <v>11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20.100000000000001" customHeight="1" thickBot="1" x14ac:dyDescent="0.3">
      <c r="A271" s="4"/>
      <c r="B271" s="5"/>
      <c r="C271" s="59"/>
      <c r="D271" s="8">
        <v>34</v>
      </c>
      <c r="E271" s="96" t="s">
        <v>66</v>
      </c>
      <c r="F271" s="97" t="s">
        <v>66</v>
      </c>
      <c r="G271" s="89">
        <v>2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20.100000000000001" customHeight="1" thickBot="1" x14ac:dyDescent="0.3">
      <c r="A272" s="4"/>
      <c r="B272" s="5"/>
      <c r="C272" s="59"/>
      <c r="D272" s="8">
        <v>35</v>
      </c>
      <c r="E272" s="96" t="s">
        <v>67</v>
      </c>
      <c r="F272" s="97" t="s">
        <v>67</v>
      </c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96" t="s">
        <v>79</v>
      </c>
      <c r="F273" s="97" t="s">
        <v>68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96" t="s">
        <v>69</v>
      </c>
      <c r="F274" s="97" t="s">
        <v>69</v>
      </c>
      <c r="G274" s="89">
        <v>3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70</v>
      </c>
      <c r="F275" s="97" t="s">
        <v>70</v>
      </c>
      <c r="G275" s="89">
        <v>31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0.100000000000001" customHeight="1" thickBot="1" x14ac:dyDescent="0.3">
      <c r="A276" s="4"/>
      <c r="B276" s="5"/>
      <c r="C276" s="59"/>
      <c r="D276" s="8">
        <v>39</v>
      </c>
      <c r="E276" s="96" t="s">
        <v>71</v>
      </c>
      <c r="F276" s="97" t="s">
        <v>71</v>
      </c>
      <c r="G276" s="89">
        <v>30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20.100000000000001" customHeight="1" thickBot="1" x14ac:dyDescent="0.3">
      <c r="A277" s="4"/>
      <c r="B277" s="5"/>
      <c r="C277" s="59"/>
      <c r="D277" s="8">
        <v>40</v>
      </c>
      <c r="E277" s="96" t="s">
        <v>72</v>
      </c>
      <c r="F277" s="97" t="s">
        <v>72</v>
      </c>
      <c r="G277" s="89">
        <v>3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96" t="s">
        <v>73</v>
      </c>
      <c r="F278" s="97" t="s">
        <v>73</v>
      </c>
      <c r="G278" s="89">
        <v>2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19.5" customHeight="1" thickBot="1" x14ac:dyDescent="0.3">
      <c r="A279" s="4"/>
      <c r="B279" s="5"/>
      <c r="C279" s="59"/>
      <c r="D279" s="8">
        <v>42</v>
      </c>
      <c r="E279" s="116" t="s">
        <v>35</v>
      </c>
      <c r="F279" s="117"/>
      <c r="G279" s="89">
        <v>3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17.25" customHeight="1" thickBot="1" x14ac:dyDescent="0.3">
      <c r="A280" s="4"/>
      <c r="B280" s="5"/>
      <c r="C280" s="5"/>
      <c r="D280" s="8">
        <v>43</v>
      </c>
      <c r="E280" s="112" t="s">
        <v>76</v>
      </c>
      <c r="F280" s="113"/>
      <c r="G280" s="89">
        <v>2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18" customHeight="1" thickBot="1" x14ac:dyDescent="0.3">
      <c r="A281" s="4"/>
      <c r="B281" s="5"/>
      <c r="C281" s="5"/>
      <c r="D281" s="8">
        <v>44</v>
      </c>
      <c r="E281" s="94" t="s">
        <v>55</v>
      </c>
      <c r="F281" s="95"/>
      <c r="G281" s="90">
        <v>1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18" customHeight="1" thickBot="1" x14ac:dyDescent="0.3">
      <c r="A282" s="4"/>
      <c r="B282" s="5"/>
      <c r="C282" s="5"/>
      <c r="D282" s="8">
        <v>45</v>
      </c>
      <c r="E282" s="94" t="s">
        <v>90</v>
      </c>
      <c r="F282" s="95"/>
      <c r="G282" s="90">
        <v>2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8" customHeight="1" thickBot="1" x14ac:dyDescent="0.3">
      <c r="A283" s="4"/>
      <c r="B283" s="5"/>
      <c r="C283" s="5"/>
      <c r="D283" s="8">
        <v>46</v>
      </c>
      <c r="E283" s="94" t="s">
        <v>89</v>
      </c>
      <c r="F283" s="95"/>
      <c r="G283" s="90">
        <v>1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18" customHeight="1" thickBot="1" x14ac:dyDescent="0.3">
      <c r="A284" s="4"/>
      <c r="B284" s="5"/>
      <c r="C284" s="5"/>
      <c r="D284" s="8">
        <v>47</v>
      </c>
      <c r="E284" s="94" t="s">
        <v>36</v>
      </c>
      <c r="F284" s="95"/>
      <c r="G284" s="90">
        <v>2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18" customHeight="1" thickBot="1" x14ac:dyDescent="0.3">
      <c r="A285" s="4"/>
      <c r="B285" s="5"/>
      <c r="C285" s="5"/>
      <c r="D285" s="8">
        <v>48</v>
      </c>
      <c r="E285" s="94" t="s">
        <v>91</v>
      </c>
      <c r="F285" s="95"/>
      <c r="G285" s="90">
        <v>1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18" customHeight="1" thickBot="1" x14ac:dyDescent="0.3">
      <c r="A286" s="4"/>
      <c r="B286" s="5"/>
      <c r="C286" s="5"/>
      <c r="D286" s="8">
        <v>49</v>
      </c>
      <c r="E286" s="94" t="s">
        <v>92</v>
      </c>
      <c r="F286" s="95"/>
      <c r="G286" s="90">
        <v>1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18" customHeight="1" thickBot="1" x14ac:dyDescent="0.3">
      <c r="A287" s="4"/>
      <c r="B287" s="5"/>
      <c r="C287" s="5"/>
      <c r="D287" s="8">
        <v>50</v>
      </c>
      <c r="E287" s="118" t="s">
        <v>75</v>
      </c>
      <c r="F287" s="119"/>
      <c r="G287" s="90">
        <v>5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15.75" customHeight="1" thickBot="1" x14ac:dyDescent="0.3">
      <c r="A288" s="4"/>
      <c r="B288" s="5"/>
      <c r="C288" s="6"/>
      <c r="D288" s="6"/>
      <c r="E288" s="114" t="s">
        <v>5</v>
      </c>
      <c r="F288" s="115"/>
      <c r="G288" s="75">
        <f>SUM(G238:G287)</f>
        <v>188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15.75" customHeight="1" thickBot="1" x14ac:dyDescent="0.3">
      <c r="A289" s="4"/>
      <c r="B289" s="5"/>
      <c r="C289" s="6"/>
      <c r="D289" s="6"/>
      <c r="E289" s="92"/>
      <c r="F289" s="92"/>
      <c r="G289" s="93"/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15.75" customHeight="1" thickBot="1" x14ac:dyDescent="0.3">
      <c r="A290" s="4"/>
      <c r="B290" s="5"/>
      <c r="C290" s="6"/>
      <c r="D290" s="6"/>
      <c r="E290" s="92"/>
      <c r="F290" s="92"/>
      <c r="G290" s="93"/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5.75" customHeight="1" thickBot="1" x14ac:dyDescent="0.3">
      <c r="A291" s="4"/>
      <c r="B291" s="120" t="s">
        <v>24</v>
      </c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4"/>
      <c r="Q291" s="60"/>
    </row>
    <row r="292" spans="1:17" ht="15.75" customHeight="1" x14ac:dyDescent="0.25">
      <c r="A292" s="4"/>
      <c r="B292" s="5"/>
      <c r="C292" s="59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x14ac:dyDescent="0.25">
      <c r="A293" s="4"/>
      <c r="B293" s="5"/>
      <c r="C293" s="59"/>
      <c r="D293" s="5"/>
      <c r="E293" s="5"/>
      <c r="F293" s="5"/>
      <c r="G293" s="5"/>
      <c r="H293" s="6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x14ac:dyDescent="0.25">
      <c r="A294" s="4"/>
      <c r="B294" s="5"/>
      <c r="C294" s="58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4"/>
    </row>
    <row r="295" spans="1:17" s="6" customFormat="1" ht="15.75" x14ac:dyDescent="0.2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4"/>
    </row>
    <row r="296" spans="1:17" ht="15.75" x14ac:dyDescent="0.2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4"/>
    </row>
    <row r="297" spans="1:17" ht="16.5" thickBot="1" x14ac:dyDescent="0.3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4"/>
    </row>
    <row r="298" spans="1:17" ht="24" customHeight="1" thickBot="1" x14ac:dyDescent="0.3">
      <c r="A298" s="4"/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76"/>
      <c r="Q298" s="77"/>
    </row>
    <row r="299" spans="1:17" ht="15.75" x14ac:dyDescent="0.2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4"/>
    </row>
    <row r="300" spans="1:17" ht="15.75" x14ac:dyDescent="0.2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5.75" x14ac:dyDescent="0.2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15.75" x14ac:dyDescent="0.2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4"/>
    </row>
    <row r="305" spans="1:17" ht="15.75" x14ac:dyDescent="0.25">
      <c r="A305" s="4"/>
      <c r="B305" s="5"/>
      <c r="C305" s="5"/>
      <c r="D305" s="6"/>
      <c r="E305" s="6"/>
      <c r="F305" s="6"/>
      <c r="G305" s="6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6"/>
      <c r="E306" s="6"/>
      <c r="F306" s="6"/>
      <c r="G306" s="6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4"/>
      <c r="E307" s="4"/>
      <c r="F307" s="4"/>
      <c r="G307" s="4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6"/>
      <c r="E308" s="6"/>
      <c r="F308" s="6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6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6"/>
      <c r="E310" s="6"/>
      <c r="F310" s="6"/>
      <c r="G310" s="6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6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4"/>
      <c r="Q324" s="4"/>
    </row>
    <row r="325" spans="1:17" ht="15.75" x14ac:dyDescent="0.25">
      <c r="A325" s="6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6"/>
      <c r="Q325" s="60"/>
    </row>
    <row r="326" spans="1:17" ht="15.75" x14ac:dyDescent="0.25">
      <c r="A326" s="60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6"/>
      <c r="Q326" s="60"/>
    </row>
    <row r="327" spans="1:17" ht="15.75" x14ac:dyDescent="0.25">
      <c r="A327" s="6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6"/>
      <c r="Q327" s="60"/>
    </row>
    <row r="328" spans="1:17" ht="15.75" x14ac:dyDescent="0.25">
      <c r="A328" s="60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6"/>
      <c r="Q328" s="60"/>
    </row>
    <row r="329" spans="1:17" ht="15.75" x14ac:dyDescent="0.25">
      <c r="A329" s="60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6"/>
      <c r="Q329" s="60"/>
    </row>
    <row r="330" spans="1:17" ht="15.75" x14ac:dyDescent="0.2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</row>
    <row r="331" spans="1:17" x14ac:dyDescent="0.25">
      <c r="A331" s="9"/>
      <c r="B331" s="9"/>
      <c r="C331" s="9"/>
    </row>
    <row r="332" spans="1:17" x14ac:dyDescent="0.25">
      <c r="A332" s="9"/>
      <c r="B332" s="9"/>
      <c r="C332" s="9"/>
    </row>
    <row r="333" spans="1:17" x14ac:dyDescent="0.25">
      <c r="A333" s="9"/>
      <c r="B333" s="9"/>
      <c r="C333" s="9"/>
    </row>
    <row r="334" spans="1:17" x14ac:dyDescent="0.25">
      <c r="A334" s="9"/>
      <c r="B334" s="9"/>
      <c r="C334" s="9"/>
    </row>
    <row r="335" spans="1:17" x14ac:dyDescent="0.25">
      <c r="A335" s="9"/>
      <c r="B335" s="9"/>
      <c r="C335" s="9"/>
    </row>
    <row r="336" spans="1:17" x14ac:dyDescent="0.25">
      <c r="A336" s="9"/>
      <c r="B336" s="9"/>
      <c r="C336" s="9"/>
    </row>
    <row r="337" spans="1:3" x14ac:dyDescent="0.25">
      <c r="A337" s="9"/>
      <c r="B337" s="9"/>
      <c r="C337" s="9"/>
    </row>
  </sheetData>
  <mergeCells count="92">
    <mergeCell ref="E156:H156"/>
    <mergeCell ref="E157:H157"/>
    <mergeCell ref="J61:L61"/>
    <mergeCell ref="E142:J142"/>
    <mergeCell ref="D95:J95"/>
    <mergeCell ref="D105:J105"/>
    <mergeCell ref="E132:J132"/>
    <mergeCell ref="E133:I133"/>
    <mergeCell ref="E137:J137"/>
    <mergeCell ref="E138:I138"/>
    <mergeCell ref="E185:H185"/>
    <mergeCell ref="E187:H187"/>
    <mergeCell ref="D210:J210"/>
    <mergeCell ref="I245:J245"/>
    <mergeCell ref="E248:F248"/>
    <mergeCell ref="E243:F243"/>
    <mergeCell ref="E253:F253"/>
    <mergeCell ref="E254:F254"/>
    <mergeCell ref="E242:F242"/>
    <mergeCell ref="E186:H186"/>
    <mergeCell ref="D237:G237"/>
    <mergeCell ref="E249:F249"/>
    <mergeCell ref="E250:F250"/>
    <mergeCell ref="E251:F251"/>
    <mergeCell ref="E246:F246"/>
    <mergeCell ref="J44:L44"/>
    <mergeCell ref="J45:L45"/>
    <mergeCell ref="J46:L46"/>
    <mergeCell ref="J47:L47"/>
    <mergeCell ref="B13:O13"/>
    <mergeCell ref="B14:O14"/>
    <mergeCell ref="D43:M43"/>
    <mergeCell ref="C20:F20"/>
    <mergeCell ref="H20:L20"/>
    <mergeCell ref="D183:J183"/>
    <mergeCell ref="E184:H184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E158:H158"/>
    <mergeCell ref="B291:O291"/>
    <mergeCell ref="E252:F252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74:F274"/>
    <mergeCell ref="E275:F275"/>
    <mergeCell ref="E276:F276"/>
    <mergeCell ref="E277:F277"/>
    <mergeCell ref="E278:F278"/>
    <mergeCell ref="E269:F269"/>
    <mergeCell ref="E270:F270"/>
    <mergeCell ref="E280:F280"/>
    <mergeCell ref="E288:F288"/>
    <mergeCell ref="E279:F279"/>
    <mergeCell ref="E287:F287"/>
    <mergeCell ref="E271:F271"/>
    <mergeCell ref="E272:F272"/>
    <mergeCell ref="E273:F273"/>
    <mergeCell ref="E255:F255"/>
    <mergeCell ref="E256:F256"/>
    <mergeCell ref="E257:F257"/>
    <mergeCell ref="E258:F258"/>
    <mergeCell ref="E143:I143"/>
    <mergeCell ref="E147:J147"/>
    <mergeCell ref="E148:I148"/>
    <mergeCell ref="D154:J154"/>
    <mergeCell ref="E155:H155"/>
    <mergeCell ref="E247:F247"/>
    <mergeCell ref="E238:F238"/>
    <mergeCell ref="E239:F239"/>
    <mergeCell ref="E240:F240"/>
    <mergeCell ref="E241:F241"/>
    <mergeCell ref="E244:F244"/>
    <mergeCell ref="E245:F245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2019-04-30T18:21:41Z</dcterms:modified>
</cp:coreProperties>
</file>