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<sst xmlns="http://schemas.openxmlformats.org/spreadsheetml/2006/main" count="207" uniqueCount="95">
  <si>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</si>
  <si>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</si>
  <si>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</si>
  <si>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</si>
  <si>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</si>
  <si>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</si>
  <si>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</si>
  <si>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</si>
  <si>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</si>
  <si>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</si>
  <si>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</si>
  <si>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</si>
  <si>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</si>
  <si>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</si>
  <si>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</si>
  <si>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</si>
  <si>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</si>
  <si>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</si>
  <si>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</si>
  <si>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</si>
  <si>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</si>
  <si>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</si>
  <si>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</si>
  <si>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</si>
  <si>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</si>
  <si>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</si>
  <si>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</si>
  <si>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</si>
  <si>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</si>
  <si>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</si>
  <si>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</si>
  <si>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</si>
  <si>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</si>
  <si>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</si>
  <si>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</si>
  <si>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</si>
  <si>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</si>
  <si>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</si>
  <si>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</si>
  <si>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</si>
  <si>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</si>
  <si>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</si>
  <si>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</si>
  <si>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</si>
  <si>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</si>
  <si>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</si>
  <si>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</si>
  <si>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</si>
  <si>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</si>
  <si>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</si>
  <si>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</si>
  <si>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</si>
  <si>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</si>
  <si>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</si>
  <si>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</si>
  <si>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</si>
  <si>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</si>
  <si>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</si>
  <si>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</si>
  <si>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</si>
  <si>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</si>
  <si>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</si>
  <si>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</si>
  <si>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</si>
  <si>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</si>
  <si>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</si>
  <si>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</si>
  <si>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</si>
  <si>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</si>
  <si>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</si>
  <si>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</si>
  <si>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</si>
  <si>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</si>
  <si>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</si>
  <si>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</si>
  <si>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</si>
  <si>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</si>
  <si>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</si>
  <si>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</si>
  <si>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OCTUBRE DE 2016</t>
  </si>
  <si>
    <t>DEL 1 ENERO DE 2016</t>
  </si>
  <si>
    <t>SALDO AL DIA ULTIMO DE OCTUBRE DE 2016</t>
  </si>
  <si>
    <t>LIC. MARCOS GODINEZ MONTES</t>
  </si>
  <si>
    <t>LAE ANGEL ISRAEL CARRILLO MACIAS</t>
  </si>
  <si>
    <t>PRESIDENTE MUNICIPAL</t>
  </si>
  <si>
    <t>ENCARGADO DE LA HACIENDA MUNICIPAL</t>
  </si>
  <si>
    <t>ASEJ2016-10-17-11-2017-1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</si>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</sst>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1947116.22</c:v>
                </c:pt>
                <c:pt idx="9">
                  <c:v>1961849.36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1591664.94</c:v>
                </c:pt>
                <c:pt idx="9">
                  <c:v>1386212.27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46683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17</v>
      </c>
      <c r="D1" s="61"/>
      <c r="E1" s="61"/>
      <c r="G1" s="61" t="s">
        <v>47</v>
      </c>
      <c r="H1" s="61"/>
      <c r="I1" s="61"/>
      <c r="K1" s="61" t="s">
        <v>48</v>
      </c>
      <c r="L1" s="61"/>
      <c r="M1" s="61"/>
      <c r="O1" s="61" t="s">
        <v>49</v>
      </c>
      <c r="P1" s="61"/>
      <c r="Q1" s="61"/>
      <c r="S1" s="61" t="s">
        <v>50</v>
      </c>
      <c r="T1" s="61"/>
      <c r="U1" s="61"/>
      <c r="W1" s="61" t="s">
        <v>51</v>
      </c>
      <c r="X1" s="61"/>
      <c r="Y1" s="61"/>
      <c r="AA1" s="61" t="s">
        <v>52</v>
      </c>
      <c r="AB1" s="61"/>
      <c r="AC1" s="61"/>
      <c r="AE1" s="61" t="s">
        <v>53</v>
      </c>
      <c r="AF1" s="61"/>
      <c r="AG1" s="61"/>
      <c r="AI1" s="61" t="s">
        <v>54</v>
      </c>
      <c r="AJ1" s="61"/>
      <c r="AK1" s="61"/>
      <c r="AM1" s="61" t="s">
        <v>55</v>
      </c>
      <c r="AN1" s="61"/>
      <c r="AO1" s="61"/>
    </row>
    <row r="2" spans="1:41" ht="15">
      <c r="A2" s="15" t="s">
        <v>18</v>
      </c>
      <c r="C2" s="62">
        <v>2131001000000</v>
      </c>
      <c r="D2" s="63"/>
      <c r="E2" s="64"/>
      <c r="G2" s="62">
        <v>2131002000000</v>
      </c>
      <c r="H2" s="63"/>
      <c r="I2" s="64"/>
      <c r="K2" s="62">
        <v>2131002000000</v>
      </c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19</v>
      </c>
      <c r="C3" s="55" t="s">
        <v>10</v>
      </c>
      <c r="D3" s="56"/>
      <c r="E3" s="57"/>
      <c r="G3" s="55" t="s">
        <v>9</v>
      </c>
      <c r="H3" s="56"/>
      <c r="I3" s="57"/>
      <c r="K3" s="55" t="s">
        <v>9</v>
      </c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72</v>
      </c>
      <c r="C4" s="55" t="s">
        <v>87</v>
      </c>
      <c r="D4" s="56"/>
      <c r="E4" s="57"/>
      <c r="G4" s="55" t="s">
        <v>90</v>
      </c>
      <c r="H4" s="56"/>
      <c r="I4" s="57"/>
      <c r="K4" s="55" t="s">
        <v>90</v>
      </c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20</v>
      </c>
      <c r="C5" s="55" t="s">
        <v>14</v>
      </c>
      <c r="D5" s="56"/>
      <c r="E5" s="57"/>
      <c r="G5" s="55" t="s">
        <v>14</v>
      </c>
      <c r="H5" s="56"/>
      <c r="I5" s="57"/>
      <c r="K5" s="55" t="s">
        <v>14</v>
      </c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21</v>
      </c>
      <c r="C6" s="46">
        <v>158000000</v>
      </c>
      <c r="D6" s="47"/>
      <c r="E6" s="48"/>
      <c r="G6" s="46">
        <v>60000000</v>
      </c>
      <c r="H6" s="47"/>
      <c r="I6" s="48"/>
      <c r="K6" s="46">
        <v>9324999.29</v>
      </c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25</v>
      </c>
      <c r="C7" s="46">
        <v>158000000</v>
      </c>
      <c r="D7" s="47"/>
      <c r="E7" s="48"/>
      <c r="G7" s="46">
        <v>60000000</v>
      </c>
      <c r="H7" s="47"/>
      <c r="I7" s="48"/>
      <c r="K7" s="46">
        <v>9324999.29</v>
      </c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22</v>
      </c>
      <c r="C8" s="49">
        <v>41609</v>
      </c>
      <c r="D8" s="50"/>
      <c r="E8" s="51"/>
      <c r="G8" s="49">
        <v>41852</v>
      </c>
      <c r="H8" s="50"/>
      <c r="I8" s="51"/>
      <c r="K8" s="49">
        <v>42552</v>
      </c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23</v>
      </c>
      <c r="C9" s="49">
        <v>48914</v>
      </c>
      <c r="D9" s="50"/>
      <c r="E9" s="51"/>
      <c r="G9" s="49">
        <v>45505</v>
      </c>
      <c r="H9" s="50"/>
      <c r="I9" s="51"/>
      <c r="K9" s="49">
        <v>43404</v>
      </c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24</v>
      </c>
      <c r="C10" s="52">
        <v>3</v>
      </c>
      <c r="D10" s="53"/>
      <c r="E10" s="54"/>
      <c r="G10" s="52">
        <v>3</v>
      </c>
      <c r="H10" s="53"/>
      <c r="I10" s="54"/>
      <c r="K10" s="52">
        <v>0</v>
      </c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45</v>
      </c>
      <c r="C11" s="55" t="s">
        <v>88</v>
      </c>
      <c r="D11" s="56"/>
      <c r="E11" s="57"/>
      <c r="G11" s="55" t="s">
        <v>91</v>
      </c>
      <c r="H11" s="56"/>
      <c r="I11" s="57"/>
      <c r="K11" s="55" t="s">
        <v>93</v>
      </c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89</v>
      </c>
      <c r="D12" s="56"/>
      <c r="E12" s="57"/>
      <c r="G12" s="55" t="s">
        <v>92</v>
      </c>
      <c r="H12" s="56"/>
      <c r="I12" s="57"/>
      <c r="K12" s="55" t="s">
        <v>94</v>
      </c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136347864</v>
      </c>
      <c r="D13" s="59"/>
      <c r="E13" s="60"/>
      <c r="G13" s="58">
        <v>56708860.72</v>
      </c>
      <c r="H13" s="59"/>
      <c r="I13" s="60"/>
      <c r="K13" s="58">
        <v>0</v>
      </c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26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27</v>
      </c>
      <c r="C15" s="43">
        <f>IF(D30&gt;E32,"La amortización es mayor al saldo de la deuda",SUM(D18:D29))</f>
        <v>12461412.61</v>
      </c>
      <c r="D15" s="44"/>
      <c r="E15" s="45"/>
      <c r="G15" s="43">
        <f>IF(H30&gt;I32,"La amortización es mayor al saldo de la deuda",SUM(H18:H29))</f>
        <v>2531645.6</v>
      </c>
      <c r="H15" s="44"/>
      <c r="I15" s="45"/>
      <c r="K15" s="43" t="str">
        <f>IF(L30&gt;M32,"La amortización es mayor al saldo de la deuda",SUM(L18:L29))</f>
        <v>La amortización es mayor al saldo de la deuda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43</v>
      </c>
      <c r="C16" s="43">
        <f>SUM(E18:E29)</f>
        <v>11377370.15</v>
      </c>
      <c r="D16" s="44"/>
      <c r="E16" s="45"/>
      <c r="G16" s="43">
        <f>SUM(I18:I29)</f>
        <v>2833186.0100000002</v>
      </c>
      <c r="H16" s="44"/>
      <c r="I16" s="45"/>
      <c r="K16" s="43">
        <f>SUM(M18:M29)</f>
        <v>145450.72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1287123</v>
      </c>
      <c r="E26" s="19">
        <v>1226887.91</v>
      </c>
      <c r="G26" s="17">
        <v>0</v>
      </c>
      <c r="H26" s="18">
        <v>253164.56</v>
      </c>
      <c r="I26" s="19">
        <v>318136.71</v>
      </c>
      <c r="K26" s="17">
        <v>0</v>
      </c>
      <c r="L26" s="18">
        <v>406828.66</v>
      </c>
      <c r="M26" s="19">
        <v>46640.32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1947116.22</v>
      </c>
      <c r="AS26" s="2">
        <f t="shared" si="2"/>
        <v>1591664.94</v>
      </c>
      <c r="AT26" s="2">
        <f t="shared" si="3"/>
        <v>1947116.22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1295455</v>
      </c>
      <c r="E27" s="19">
        <v>1057273.3</v>
      </c>
      <c r="G27" s="17">
        <v>0</v>
      </c>
      <c r="H27" s="18">
        <v>253164.56</v>
      </c>
      <c r="I27" s="19">
        <v>288699.79</v>
      </c>
      <c r="K27" s="17">
        <v>0</v>
      </c>
      <c r="L27" s="18">
        <v>413229.8</v>
      </c>
      <c r="M27" s="19">
        <v>40239.18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1961849.36</v>
      </c>
      <c r="AS27" s="2">
        <f t="shared" si="2"/>
        <v>1386212.27</v>
      </c>
      <c r="AT27" s="2">
        <f t="shared" si="3"/>
        <v>1961849.36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12461412.61</v>
      </c>
      <c r="E30" s="24">
        <f>SUM(E18:E29)</f>
        <v>11377370.15</v>
      </c>
      <c r="G30" s="24">
        <f>SUM(G18:G29)</f>
        <v>0</v>
      </c>
      <c r="H30" s="24">
        <f>SUM(H18:H29)</f>
        <v>2531645.6</v>
      </c>
      <c r="I30" s="24">
        <f>SUM(I18:I29)</f>
        <v>2833186.0100000002</v>
      </c>
      <c r="K30" s="24">
        <f>SUM(K18:K29)</f>
        <v>0</v>
      </c>
      <c r="L30" s="24">
        <f>SUM(L18:L29)</f>
        <v>1668425.2</v>
      </c>
      <c r="M30" s="24">
        <f>SUM(M18:M29)</f>
        <v>145450.72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10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76" t="s">
        <v>86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5" t="s">
        <v>56</v>
      </c>
      <c r="B5" s="25"/>
      <c r="C5" s="72" t="s">
        <v>57</v>
      </c>
      <c r="D5" s="65" t="s">
        <v>74</v>
      </c>
      <c r="E5" s="25"/>
      <c r="F5" s="68" t="s">
        <v>73</v>
      </c>
      <c r="G5" s="74" t="s">
        <v>6</v>
      </c>
      <c r="H5" s="74"/>
      <c r="I5" s="73" t="s">
        <v>2</v>
      </c>
      <c r="J5" s="71" t="s">
        <v>71</v>
      </c>
      <c r="K5" s="71" t="s">
        <v>5</v>
      </c>
      <c r="L5" s="26"/>
      <c r="M5" s="68" t="s">
        <v>77</v>
      </c>
      <c r="N5" s="67" t="s">
        <v>80</v>
      </c>
      <c r="O5" s="67"/>
      <c r="P5" s="70" t="s">
        <v>81</v>
      </c>
    </row>
    <row r="6" spans="1:16" ht="15" customHeight="1">
      <c r="A6" s="65"/>
      <c r="B6" s="25"/>
      <c r="C6" s="72"/>
      <c r="D6" s="65"/>
      <c r="E6" s="25"/>
      <c r="F6" s="68"/>
      <c r="G6" s="9" t="s">
        <v>7</v>
      </c>
      <c r="H6" s="9" t="s">
        <v>8</v>
      </c>
      <c r="I6" s="73"/>
      <c r="J6" s="71"/>
      <c r="K6" s="71"/>
      <c r="L6" s="26"/>
      <c r="M6" s="68"/>
      <c r="N6" s="6" t="s">
        <v>4</v>
      </c>
      <c r="O6" s="12" t="s">
        <v>42</v>
      </c>
      <c r="P6" s="70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12461412.61</v>
      </c>
      <c r="P7" s="38">
        <f>IF(IDP!$C$7&gt;0,IDP!$C$13+IDP!$C$14-IDP!$C$15,"")</f>
        <v>123886451.39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2531645.6</v>
      </c>
      <c r="P8" s="38">
        <f>IF(IDP!$G$7&gt;0,IDP!$G$13+IDP!$G$14-IDP!$G$15,"")</f>
        <v>54177215.12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</c>
      <c r="N9" s="35">
        <f>IF(IDP!$K$14=0,"",IDP!$K$14)</f>
      </c>
      <c r="O9" s="35" t="str">
        <f>IF(IDP!$K$15=0,"",IDP!$K$15)</f>
        <v>La amortización es mayor al saldo de la deuda</v>
      </c>
      <c r="P9" s="38" t="e">
        <f>IF(IDP!$K$7&gt;0,IDP!$K$13+IDP!$K$14-IDP!$K$15,"")</f>
        <v>#VALUE!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58</v>
      </c>
      <c r="G17" s="66"/>
      <c r="H17" s="66"/>
      <c r="I17" s="66"/>
      <c r="J17" s="66"/>
      <c r="K17" s="66"/>
      <c r="M17" s="31">
        <f>SUM(M7:M16)</f>
        <v>193056724.72</v>
      </c>
      <c r="N17" s="31">
        <f>SUM(N7:N16)</f>
        <v>0</v>
      </c>
      <c r="O17" s="31">
        <f>SUM(O7:O16)</f>
        <v>14993058.209999999</v>
      </c>
      <c r="P17" s="31" t="e">
        <f>SUM(P7:P16)</f>
        <v>#VALUE!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9"/>
      <c r="J55" s="69"/>
      <c r="K55" s="69"/>
    </row>
    <row r="56" spans="8:11" ht="15">
      <c r="H56" s="69"/>
      <c r="I56" s="69"/>
      <c r="J56" s="69"/>
      <c r="K56" s="69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2013-11-22T19:18:24Z</cp:lastPrinted>
  <dcterms:created xsi:type="dcterms:W3CDTF">2013-07-10T14:16:12Z</dcterms:created>
  <dcterms:modified xsi:type="dcterms:W3CDTF">2017-11-17T17:31:14Z</dcterms:modified>
  <cp:category/>
  <cp:version/>
  <cp:contentType/>
  <cp:contentStatus/>
</cp:coreProperties>
</file>