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<sst xmlns="http://schemas.openxmlformats.org/spreadsheetml/2006/main" count="401" uniqueCount="398">
  <si>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</si>
  <si>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</si>
  <si>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</si>
  <si>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</si>
  <si>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</si>
  <si>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</si>
  <si>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</si>
  <si>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</si>
  <si>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</si>
  <si>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</si>
  <si>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</si>
  <si>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</si>
  <si>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</si>
  <si>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</si>
  <si>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</si>
  <si>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</si>
  <si>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</si>
  <si>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</si>
  <si>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</si>
  <si>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</si>
  <si>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</si>
  <si>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</si>
  <si>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</si>
  <si>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</si>
  <si>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</si>
  <si>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</si>
  <si>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</si>
  <si>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</si>
  <si>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</si>
  <si>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</si>
  <si>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</si>
  <si>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</si>
  <si>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</si>
  <si>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</si>
  <si>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</si>
  <si>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</si>
  <si>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</si>
  <si>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</si>
  <si>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</si>
  <si>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</si>
  <si>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</si>
  <si>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</si>
  <si>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</si>
  <si>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</si>
  <si>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</si>
  <si>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</si>
  <si>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</si>
  <si>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</si>
  <si>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</si>
  <si>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</si>
  <si>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</si>
  <si>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</si>
  <si>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</si>
  <si>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</si>
  <si>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</si>
  <si>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</si>
  <si>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</si>
  <si>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</si>
  <si>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</si>
  <si>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</si>
  <si>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</si>
  <si>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</si>
  <si>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</si>
  <si>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</si>
  <si>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</si>
  <si>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</si>
  <si>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</si>
  <si>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</si>
  <si>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</si>
  <si>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</si>
  <si>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</si>
  <si>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</si>
  <si>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</si>
  <si>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</si>
  <si>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</si>
  <si>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</si>
  <si>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</si>
  <si>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</si>
  <si>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</si>
  <si>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</si>
  <si>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</si>
  <si>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</si>
  <si>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</si>
  <si>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</si>
  <si>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</si>
  <si>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</si>
  <si>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</si>
  <si>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</si>
  <si>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</si>
  <si>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</si>
  <si>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</si>
  <si>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</si>
  <si>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</si>
  <si>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</si>
  <si>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</si>
  <si>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</si>
  <si>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</si>
  <si>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</si>
  <si>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</si>
  <si>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</si>
  <si>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</si>
  <si>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</si>
  <si>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</si>
  <si>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</si>
  <si>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</si>
  <si>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</si>
  <si>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</si>
  <si>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</si>
  <si>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</si>
  <si>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</si>
  <si>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</si>
  <si>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</si>
  <si>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</si>
  <si>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</si>
  <si>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</si>
  <si>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</si>
  <si>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</si>
  <si>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</si>
  <si>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</si>
  <si>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</si>
  <si>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</si>
  <si>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</si>
  <si>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</si>
  <si>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</si>
  <si>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</si>
  <si>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</si>
  <si>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</si>
  <si>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</si>
  <si>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</si>
  <si>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</si>
  <si>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</si>
  <si>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</si>
  <si>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</si>
  <si>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</si>
  <si>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</si>
  <si>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</si>
  <si>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</si>
  <si>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</si>
  <si>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</si>
  <si>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</si>
  <si>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</si>
  <si>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</si>
  <si>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</si>
  <si>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</si>
  <si>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</si>
  <si>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</si>
  <si>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</si>
  <si>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</si>
  <si>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</si>
  <si>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</si>
  <si>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</si>
  <si>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</si>
  <si>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</si>
  <si>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</si>
  <si>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</si>
  <si>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</si>
  <si>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</si>
  <si>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</si>
  <si>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</si>
  <si>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</si>
  <si>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</si>
  <si>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</si>
  <si>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</si>
  <si>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</si>
  <si>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</si>
  <si>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</si>
  <si>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</si>
  <si>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</si>
  <si>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</si>
  <si>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</si>
  <si>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</si>
  <si>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</si>
  <si>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</si>
  <si>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</si>
  <si>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</si>
  <si>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</si>
  <si>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</si>
  <si>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</si>
  <si>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</si>
  <si>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</si>
  <si>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</si>
  <si>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</si>
  <si>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</si>
  <si>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</si>
  <si>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</si>
  <si>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</si>
  <si>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</si>
  <si>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</si>
  <si>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</si>
  <si>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</si>
  <si>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</si>
  <si>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</si>
  <si>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</si>
  <si>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</si>
  <si>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</si>
  <si>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</si>
  <si>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</si>
  <si>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</si>
  <si>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</si>
  <si>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</si>
  <si>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</si>
  <si>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</si>
  <si>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</si>
  <si>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</si>
  <si>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</si>
  <si>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</si>
  <si>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</si>
  <si>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</si>
  <si>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</si>
  <si>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</si>
  <si>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</si>
  <si>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</si>
  <si>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</si>
  <si>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</si>
  <si>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</si>
  <si>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</si>
  <si>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</si>
  <si>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</si>
  <si>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</si>
  <si>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</si>
  <si>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</si>
  <si>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</si>
  <si>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</si>
  <si>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</si>
  <si>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</si>
  <si>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</si>
  <si>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</si>
  <si>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</si>
  <si>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</si>
  <si>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</si>
  <si>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</si>
  <si>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</si>
  <si>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</si>
  <si>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</si>
  <si>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</si>
  <si>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</si>
  <si>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</si>
  <si>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</si>
  <si>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</si>
  <si>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</si>
  <si>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</si>
  <si>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</si>
  <si>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</si>
  <si>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</si>
  <si>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</si>
  <si>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</si>
  <si>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</si>
  <si>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</si>
  <si>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</si>
  <si>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</si>
  <si>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</si>
  <si>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</si>
  <si>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</si>
  <si>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</si>
  <si>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</si>
  <si>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</si>
  <si>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</si>
  <si>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</si>
  <si>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</si>
  <si>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</si>
  <si>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</si>
  <si>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</si>
  <si>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</si>
  <si>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</si>
  <si>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</si>
  <si>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</si>
  <si>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</si>
  <si>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</si>
  <si>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</si>
  <si>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</si>
  <si>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</si>
  <si>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</si>
  <si>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</si>
  <si>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</si>
  <si>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</si>
  <si>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</si>
  <si>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</si>
  <si>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</si>
  <si>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</si>
  <si>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</si>
  <si>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</si>
  <si>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</si>
  <si>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</si>
  <si>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</si>
  <si>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</si>
  <si>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</si>
  <si>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</si>
  <si>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</si>
  <si>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</si>
  <si>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</si>
  <si>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</si>
  <si>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</si>
  <si>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</si>
  <si>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</si>
  <si>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</si>
  <si>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</si>
  <si>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</si>
  <si>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</si>
  <si>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</si>
  <si>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</si>
  <si>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</si>
  <si>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</si>
  <si>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</si>
  <si>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</si>
  <si>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</si>
  <si>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</si>
  <si>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</si>
  <si>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</si>
  <si>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</si>
  <si>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</si>
  <si>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</si>
  <si>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</si>
  <si>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</si>
  <si>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</si>
  <si>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</si>
  <si>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</si>
  <si>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</si>
  <si>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</si>
  <si>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</si>
  <si>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</si>
  <si>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</si>
  <si>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</si>
  <si>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</si>
  <si>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</si>
  <si>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</si>
  <si>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</si>
  <si>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</si>
  <si>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</si>
  <si>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</si>
  <si>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</si>
  <si>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</si>
  <si>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</si>
  <si>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</si>
  <si>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</si>
  <si>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</si>
  <si>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</si>
  <si>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</si>
  <si>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</si>
  <si>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</si>
  <si>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</si>
  <si>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</si>
  <si>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</si>
  <si>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</si>
  <si>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</si>
  <si>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</si>
  <si>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</si>
  <si>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</si>
  <si>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</si>
  <si>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</si>
  <si>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</si>
  <si>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</si>
  <si>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</si>
  <si>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</si>
  <si>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</si>
  <si>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</si>
  <si>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</si>
  <si>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</si>
  <si>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</si>
  <si>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</si>
  <si>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</si>
  <si>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</si>
  <si>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</si>
  <si>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</si>
  <si>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</si>
  <si>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</si>
  <si>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</si>
  <si>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</si>
  <si>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</si>
  <si>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</si>
  <si>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</si>
  <si>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</si>
  <si>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</si>
  <si>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</si>
  <si>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</si>
  <si>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</si>
  <si>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</si>
  <si>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</si>
  <si>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</si>
  <si>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</si>
  <si>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</si>
  <si>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</si>
  <si>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</si>
  <si>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</si>
  <si>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</si>
  <si>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</si>
  <si>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</si>
  <si>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</si>
  <si>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Año 2016</t>
  </si>
  <si>
    <t>TOTAL DEL ACTIVO</t>
  </si>
  <si>
    <t>Año 2017</t>
  </si>
  <si>
    <t>ADQUISICION CON FONDOS DE TERCEROS</t>
  </si>
  <si>
    <t>MUNICIPIO EL SALTO</t>
  </si>
  <si>
    <t>AL 31 DE MARZO DE 2017</t>
  </si>
  <si>
    <t>LIC MARCOS GODINEZ MONTES</t>
  </si>
  <si>
    <t>LAE ANGEL ISRAEL CARRILLO MACIAS</t>
  </si>
  <si>
    <t>PRESIDENTE MUNICIPAL</t>
  </si>
  <si>
    <t>ENCARGADO DE LA HACIENDA MUNICIPAL</t>
  </si>
  <si>
    <t>ASEJ2017-03-26-03-2018-1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</si>
</sst>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4">
      <selection activeCell="D52" sqref="D5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389</v>
      </c>
      <c r="D6" s="25" t="s">
        <v>387</v>
      </c>
      <c r="E6" s="21"/>
      <c r="F6" s="19" t="s">
        <v>385</v>
      </c>
      <c r="G6" s="20" t="s">
        <v>193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76555790.36</v>
      </c>
      <c r="D8" s="41">
        <f>SUM(D9:D15)</f>
        <v>24231596.13</v>
      </c>
      <c r="E8" s="17"/>
      <c r="F8" s="9" t="s">
        <v>195</v>
      </c>
      <c r="G8" s="3" t="s">
        <v>196</v>
      </c>
      <c r="H8" s="40">
        <f>SUM(H9:H17)</f>
        <v>12389931.58</v>
      </c>
      <c r="I8" s="41">
        <f>SUM(I9:I17)</f>
        <v>16165271.89</v>
      </c>
    </row>
    <row r="9" spans="1:9" ht="11.25">
      <c r="A9" s="11" t="s">
        <v>4</v>
      </c>
      <c r="B9" s="4" t="s">
        <v>5</v>
      </c>
      <c r="C9" s="26">
        <v>152295.48</v>
      </c>
      <c r="D9" s="27">
        <v>54027.9</v>
      </c>
      <c r="E9" s="17"/>
      <c r="F9" s="11" t="s">
        <v>197</v>
      </c>
      <c r="G9" s="4" t="s">
        <v>198</v>
      </c>
      <c r="H9" s="26">
        <v>445953.44</v>
      </c>
      <c r="I9" s="27">
        <v>426249.59</v>
      </c>
    </row>
    <row r="10" spans="1:9" ht="11.25">
      <c r="A10" s="11" t="s">
        <v>6</v>
      </c>
      <c r="B10" s="4" t="s">
        <v>7</v>
      </c>
      <c r="C10" s="26">
        <v>76203615.88</v>
      </c>
      <c r="D10" s="27">
        <v>23977689.23</v>
      </c>
      <c r="E10" s="17"/>
      <c r="F10" s="11" t="s">
        <v>199</v>
      </c>
      <c r="G10" s="4" t="s">
        <v>200</v>
      </c>
      <c r="H10" s="26">
        <v>7610092.5</v>
      </c>
      <c r="I10" s="27">
        <v>9178126.69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2230336.83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199879</v>
      </c>
      <c r="D14" s="27">
        <v>199879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4327283.64</v>
      </c>
      <c r="I15" s="27">
        <v>4330558.78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5210003.36</v>
      </c>
      <c r="D17" s="41">
        <f>SUM(D18:D24)</f>
        <v>1831733.4</v>
      </c>
      <c r="E17" s="17"/>
      <c r="F17" s="11" t="s">
        <v>213</v>
      </c>
      <c r="G17" s="4" t="s">
        <v>214</v>
      </c>
      <c r="H17" s="26">
        <v>6602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5701087.85</v>
      </c>
      <c r="I19" s="41">
        <f>SUM(I20:I22)</f>
        <v>7504622.28</v>
      </c>
    </row>
    <row r="20" spans="1:9" ht="11.25">
      <c r="A20" s="11" t="s">
        <v>24</v>
      </c>
      <c r="B20" s="4" t="s">
        <v>25</v>
      </c>
      <c r="C20" s="26">
        <v>1715804.6</v>
      </c>
      <c r="D20" s="27">
        <v>1350456.42</v>
      </c>
      <c r="E20" s="17"/>
      <c r="F20" s="11" t="s">
        <v>217</v>
      </c>
      <c r="G20" s="4" t="s">
        <v>218</v>
      </c>
      <c r="H20" s="26">
        <v>5701087.85</v>
      </c>
      <c r="I20" s="27">
        <v>7504622.28</v>
      </c>
    </row>
    <row r="21" spans="1:9" ht="11.25">
      <c r="A21" s="11" t="s">
        <v>26</v>
      </c>
      <c r="B21" s="4" t="s">
        <v>27</v>
      </c>
      <c r="C21" s="26">
        <v>0</v>
      </c>
      <c r="D21" s="27">
        <v>334120.12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494198.76</v>
      </c>
      <c r="D23" s="27">
        <v>147156.86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3000000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17703627.85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17703627.85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2807735.63</v>
      </c>
      <c r="D26" s="41">
        <f>SUM(D27:D31)</f>
        <v>2669535.5999999996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1221483</v>
      </c>
      <c r="D27" s="27">
        <v>1170782.97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1586252.63</v>
      </c>
      <c r="D30" s="27">
        <v>1498752.63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552594.21</v>
      </c>
      <c r="I38" s="41">
        <f>SUM(I39:I44)</f>
        <v>450790.39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552594.21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450790.39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390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1916325.05</v>
      </c>
      <c r="I51" s="41">
        <f>SUM(I52:I54)</f>
        <v>962646.14</v>
      </c>
    </row>
    <row r="52" spans="1:9" ht="11.25">
      <c r="A52" s="11"/>
      <c r="B52" s="5" t="s">
        <v>191</v>
      </c>
      <c r="C52" s="34">
        <f>C8+C17+C26+C33+C40+C43+C47</f>
        <v>84573529.35</v>
      </c>
      <c r="D52" s="35">
        <f>D8+D17+D26+D33+D40+D43+D47</f>
        <v>28732865.129999995</v>
      </c>
      <c r="E52" s="42"/>
      <c r="F52" s="11" t="s">
        <v>269</v>
      </c>
      <c r="G52" s="4" t="s">
        <v>270</v>
      </c>
      <c r="H52" s="26">
        <v>183114.09</v>
      </c>
      <c r="I52" s="27">
        <v>962646.14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1733210.96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38263566.54</v>
      </c>
      <c r="I56" s="35">
        <f>I8+I19+I24+I29+I33+I38+I46+I51</f>
        <v>25083330.700000003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29731011.98</v>
      </c>
      <c r="I59" s="41">
        <f>SUM(I60:I61)</f>
        <v>25820682.48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22029735.07</v>
      </c>
      <c r="I60" s="27">
        <v>19823306.18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7701276.91</v>
      </c>
      <c r="I61" s="27">
        <v>5997376.3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619151096.44</v>
      </c>
      <c r="D68" s="41">
        <f>SUM(D69:D75)</f>
        <v>618234413.5</v>
      </c>
      <c r="E68" s="17"/>
      <c r="F68" s="9" t="s">
        <v>290</v>
      </c>
      <c r="G68" s="3" t="s">
        <v>291</v>
      </c>
      <c r="H68" s="40">
        <f>SUM(H69:H73)</f>
        <v>158856422.09</v>
      </c>
      <c r="I68" s="41">
        <f>SUM(I69:I73)</f>
        <v>182472583.09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158856422.09</v>
      </c>
      <c r="I71" s="27">
        <v>182472583.09</v>
      </c>
    </row>
    <row r="72" spans="1:9" ht="11.25">
      <c r="A72" s="11" t="s">
        <v>107</v>
      </c>
      <c r="B72" s="4" t="s">
        <v>108</v>
      </c>
      <c r="C72" s="26">
        <v>238788058.18</v>
      </c>
      <c r="D72" s="27">
        <v>237871375.24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326906100.77</v>
      </c>
      <c r="D73" s="27">
        <v>326906100.77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67063630.69</v>
      </c>
      <c r="D77" s="41">
        <f>SUM(D78:D85)</f>
        <v>65959451.050000004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4397194.35</v>
      </c>
      <c r="D78" s="27">
        <v>4266154.57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1707686.58</v>
      </c>
      <c r="D79" s="27">
        <v>1685071.48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71429.9</v>
      </c>
      <c r="D80" s="27">
        <v>71429.9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18251028</v>
      </c>
      <c r="D81" s="27">
        <v>18251028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18432371.26</v>
      </c>
      <c r="D83" s="27">
        <v>17481846.5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458845.37</v>
      </c>
      <c r="D87" s="41">
        <f>SUM(D88:D92)</f>
        <v>458845.37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48653.13</v>
      </c>
      <c r="D91" s="27">
        <v>48653.13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226777630.05</v>
      </c>
      <c r="I94" s="35">
        <f>I59+I63+I68+I75+I80+I88</f>
        <v>246483461.55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265041196.59</v>
      </c>
      <c r="I96" s="37">
        <f>I56+I94</f>
        <v>271566792.25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506205905.26</v>
      </c>
      <c r="I104" s="41">
        <f>I105+I106+I107+I112+I116</f>
        <v>441818782.8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67350032.18</v>
      </c>
      <c r="I105" s="27">
        <v>101211467.63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438853873.08</v>
      </c>
      <c r="I106" s="27">
        <v>340605315.17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686673572.5000001</v>
      </c>
      <c r="D121" s="35">
        <f>D55+D61+D68+D77+D87+D94+D101+D109+D116</f>
        <v>684652709.92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388</v>
      </c>
      <c r="C123" s="38">
        <f>C52+C121</f>
        <v>771247101.8500001</v>
      </c>
      <c r="D123" s="39">
        <f>D52+D121</f>
        <v>713385575.05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506205905.26</v>
      </c>
      <c r="I124" s="35">
        <f>I99+I104+I120</f>
        <v>441818782.8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771247101.85</v>
      </c>
      <c r="I126" s="39">
        <f>I96+I124</f>
        <v>713385575.05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Olimpia</cp:lastModifiedBy>
  <cp:lastPrinted>2011-10-31T19:33:30Z</cp:lastPrinted>
  <dcterms:created xsi:type="dcterms:W3CDTF">2011-02-09T15:30:30Z</dcterms:created>
  <dcterms:modified xsi:type="dcterms:W3CDTF">2018-03-26T22:08:11Z</dcterms:modified>
  <cp:category/>
  <cp:version/>
  <cp:contentType/>
  <cp:contentStatus/>
</cp:coreProperties>
</file>