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'Hoja1'!$A$1:$P$274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<sst xmlns="http://schemas.openxmlformats.org/spreadsheetml/2006/main" count="416" uniqueCount="401">
  <si>
    <t>GASTOS Y OTRAS PÉRDIDAS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</si>
  <si>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</si>
  <si>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</si>
  <si>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</si>
  <si>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</si>
  <si>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</si>
  <si>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</si>
  <si>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</si>
  <si>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</si>
  <si>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</si>
  <si>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</si>
  <si>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</si>
  <si>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</si>
  <si>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</si>
  <si>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</si>
  <si>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</si>
  <si>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</si>
  <si>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</si>
  <si>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</si>
  <si>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</si>
  <si>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</si>
  <si>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</si>
  <si>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</si>
  <si>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</si>
  <si>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</si>
  <si>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</si>
  <si>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</si>
  <si>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</si>
  <si>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</si>
  <si>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</si>
  <si>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</si>
  <si>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</si>
  <si>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</si>
  <si>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</si>
  <si>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</si>
  <si>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</si>
  <si>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</si>
  <si>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</si>
  <si>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</si>
  <si>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</si>
  <si>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</si>
  <si>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</si>
  <si>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</si>
  <si>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</si>
  <si>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</si>
  <si>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</si>
  <si>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</si>
  <si>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</si>
  <si>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</si>
  <si>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</si>
  <si>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</si>
  <si>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</si>
  <si>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</si>
  <si>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</si>
  <si>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</si>
  <si>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</si>
  <si>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</si>
  <si>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</si>
  <si>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</si>
  <si>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</si>
  <si>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</si>
  <si>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</si>
  <si>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</si>
  <si>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</si>
  <si>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</si>
  <si>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</si>
  <si>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</si>
  <si>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</si>
  <si>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</si>
  <si>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</si>
  <si>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</si>
  <si>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</si>
  <si>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</si>
  <si>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</si>
  <si>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</si>
  <si>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</si>
  <si>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</si>
  <si>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</si>
  <si>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</si>
  <si>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</si>
  <si>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</si>
  <si>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</si>
  <si>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</si>
  <si>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</si>
  <si>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</si>
  <si>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</si>
  <si>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</si>
  <si>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</si>
  <si>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</si>
  <si>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</si>
  <si>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</si>
  <si>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</si>
  <si>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</si>
  <si>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</si>
  <si>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</si>
  <si>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</si>
  <si>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</si>
  <si>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</si>
  <si>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</si>
  <si>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</si>
  <si>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</si>
  <si>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</si>
  <si>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</si>
  <si>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</si>
  <si>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</si>
  <si>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</si>
  <si>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</si>
  <si>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</si>
  <si>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</si>
  <si>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</si>
  <si>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</si>
  <si>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</si>
  <si>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</si>
  <si>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</si>
  <si>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</si>
  <si>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</si>
  <si>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</si>
  <si>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</si>
  <si>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</si>
  <si>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</si>
  <si>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</si>
  <si>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</si>
  <si>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</si>
  <si>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</si>
  <si>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</si>
  <si>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</si>
  <si>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</si>
  <si>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</si>
  <si>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</si>
  <si>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</si>
  <si>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</si>
  <si>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</si>
  <si>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</si>
  <si>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</si>
  <si>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</si>
  <si>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</si>
  <si>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</si>
  <si>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</si>
  <si>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</si>
  <si>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</si>
  <si>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</si>
  <si>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</si>
  <si>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</si>
  <si>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</si>
  <si>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</si>
  <si>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</si>
  <si>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</si>
  <si>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</si>
  <si>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</si>
  <si>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</si>
  <si>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</si>
  <si>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</si>
  <si>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</si>
  <si>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</si>
  <si>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</si>
  <si>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</si>
  <si>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</si>
  <si>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</si>
  <si>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</si>
  <si>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</si>
  <si>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</si>
  <si>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</si>
  <si>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</si>
  <si>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</si>
  <si>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</si>
  <si>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</si>
  <si>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</si>
  <si>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</si>
  <si>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</si>
  <si>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</si>
  <si>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</si>
  <si>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</si>
  <si>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</si>
  <si>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</si>
  <si>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</si>
  <si>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</si>
  <si>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</si>
  <si>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</si>
  <si>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</si>
  <si>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</si>
  <si>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</si>
  <si>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</si>
  <si>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</si>
  <si>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</si>
  <si>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</si>
  <si>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</si>
  <si>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</si>
  <si>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</si>
  <si>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</si>
  <si>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</si>
  <si>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</si>
  <si>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</si>
  <si>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</si>
  <si>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</si>
  <si>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</si>
  <si>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</si>
  <si>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</si>
  <si>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</si>
  <si>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</si>
  <si>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</si>
  <si>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</si>
  <si>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</si>
  <si>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</si>
  <si>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</si>
  <si>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</si>
  <si>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</si>
  <si>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</si>
  <si>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</si>
  <si>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</si>
  <si>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</si>
  <si>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</si>
  <si>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</si>
  <si>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</si>
  <si>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</si>
  <si>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</si>
  <si>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</si>
  <si>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</si>
  <si>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</si>
  <si>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</si>
  <si>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</si>
  <si>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</si>
  <si>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</si>
  <si>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</si>
  <si>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</si>
  <si>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</si>
  <si>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</si>
  <si>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</si>
  <si>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</si>
  <si>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</si>
  <si>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</si>
  <si>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</si>
  <si>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</si>
  <si>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</si>
  <si>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</si>
  <si>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</si>
  <si>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</si>
  <si>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</si>
  <si>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</si>
  <si>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</si>
  <si>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</si>
  <si>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</si>
  <si>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</si>
  <si>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</si>
  <si>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</si>
  <si>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</si>
  <si>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</si>
  <si>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</si>
  <si>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</si>
  <si>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</si>
  <si>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</si>
  <si>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</si>
  <si>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</si>
  <si>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</si>
  <si>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</si>
  <si>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</si>
  <si>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</si>
  <si>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</si>
  <si>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</si>
  <si>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</si>
  <si>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</si>
  <si>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</si>
  <si>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</si>
  <si>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</si>
  <si>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</si>
  <si>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</si>
  <si>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</si>
  <si>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</si>
  <si>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</si>
  <si>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</si>
  <si>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</si>
  <si>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</si>
  <si>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</si>
  <si>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</si>
  <si>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</si>
  <si>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</si>
  <si>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</si>
  <si>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</si>
  <si>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</si>
  <si>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</si>
  <si>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</si>
  <si>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</si>
  <si>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</si>
  <si>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</si>
  <si>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</si>
  <si>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</si>
  <si>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</si>
  <si>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</si>
  <si>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</si>
  <si>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</si>
  <si>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</si>
  <si>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</si>
  <si>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</si>
  <si>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</si>
  <si>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</si>
  <si>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</si>
  <si>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</si>
  <si>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</si>
  <si>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</si>
  <si>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</si>
  <si>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</si>
  <si>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</si>
  <si>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</si>
  <si>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</si>
  <si>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</si>
  <si>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</si>
  <si>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</si>
  <si>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</si>
  <si>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</si>
  <si>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</si>
  <si>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</si>
  <si>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</si>
  <si>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</si>
  <si>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</si>
  <si>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</si>
  <si>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</si>
  <si>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</si>
  <si>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</si>
  <si>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</si>
  <si>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</si>
  <si>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</si>
  <si>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</si>
  <si>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</si>
  <si>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</si>
  <si>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</si>
  <si>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</si>
  <si>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</si>
  <si>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</si>
  <si>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</si>
  <si>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</si>
  <si>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</si>
  <si>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</si>
  <si>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</si>
  <si>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</si>
  <si>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</si>
  <si>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</si>
  <si>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</si>
  <si>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</si>
  <si>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</si>
  <si>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</si>
  <si>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</si>
  <si>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</si>
  <si>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</si>
  <si>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</si>
  <si>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</si>
  <si>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</si>
  <si>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</si>
  <si>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</si>
  <si>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</si>
  <si>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</si>
  <si>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</si>
  <si>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</si>
  <si>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</si>
  <si>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</si>
  <si>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</si>
  <si>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</si>
  <si>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</si>
  <si>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</si>
  <si>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</si>
  <si>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</si>
  <si>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</si>
  <si>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</si>
  <si>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</si>
  <si>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</si>
  <si>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</si>
  <si>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</si>
  <si>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</si>
  <si>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</si>
  <si>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</si>
  <si>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</si>
  <si>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</si>
  <si>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</si>
  <si>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</si>
  <si>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</si>
  <si>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</si>
  <si>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</si>
  <si>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</si>
  <si>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</si>
  <si>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</si>
  <si>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</si>
  <si>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</si>
  <si>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</si>
  <si>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</si>
  <si>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</si>
  <si>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</si>
  <si>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</si>
  <si>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</si>
  <si>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</si>
  <si>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</si>
  <si>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</si>
  <si>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</si>
  <si>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</si>
  <si>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ENTE PÚBLICO __________</t>
  </si>
  <si>
    <t>RESULTADO DEL EJERCICIO (AHORRO/DESAHORRO)</t>
  </si>
  <si>
    <t>2018</t>
  </si>
  <si>
    <t>Municipio El Salto</t>
  </si>
  <si>
    <t>DEL 1 DE ENERO AL 31 DE DICIEMBRE DE 2017</t>
  </si>
  <si>
    <t>LIC MARCOS GODINEZ MONTES</t>
  </si>
  <si>
    <t>LAE ANGEL ISRAEL CARRILLO MACIAS</t>
  </si>
  <si>
    <t>PRESIDENTE MUNICIPAL</t>
  </si>
  <si>
    <t>ENCARGADO DE LA HACIENDA MUNICIPAL</t>
  </si>
  <si>
    <t>ASEJ2017-13-16-11-2018-1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</si>
</sst>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48DhTt"/>
      <family val="0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48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266</xdr:row>
      <xdr:rowOff>0</xdr:rowOff>
    </xdr:from>
    <xdr:to>
      <xdr:col>3</xdr:col>
      <xdr:colOff>419100</xdr:colOff>
      <xdr:row>273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87202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zoomScale="90" zoomScaleNormal="90" zoomScalePageLayoutView="0" workbookViewId="0" topLeftCell="A246">
      <selection activeCell="Q274" sqref="Q274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6.00390625" style="24" customWidth="1"/>
    <col min="16" max="16" width="17.28125" style="24" customWidth="1"/>
    <col min="17" max="16384" width="11.421875" style="1" customWidth="1"/>
  </cols>
  <sheetData>
    <row r="1" spans="1:16" ht="16.5" customHeight="1">
      <c r="A1" s="45" t="s">
        <v>391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394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393</v>
      </c>
      <c r="P6" s="40" t="s">
        <v>388</v>
      </c>
    </row>
    <row r="7" ht="2.25" customHeight="1"/>
    <row r="8" spans="1:16" ht="12.75">
      <c r="A8" s="16"/>
      <c r="B8" s="17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2</v>
      </c>
      <c r="B9" s="19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135123555.32</v>
      </c>
      <c r="P9" s="34">
        <f>P10+P20+P27+P30+P37+P43+P54+P60</f>
        <v>122926211.57</v>
      </c>
    </row>
    <row r="10" spans="1:16" ht="12.75">
      <c r="A10" s="18" t="s">
        <v>4</v>
      </c>
      <c r="B10" s="19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63101959.169999994</v>
      </c>
      <c r="P10" s="34">
        <f>SUM(P11:P18)</f>
        <v>49985347.15</v>
      </c>
    </row>
    <row r="11" spans="1:16" ht="12.75">
      <c r="A11" s="20" t="s">
        <v>6</v>
      </c>
      <c r="B11" s="21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8</v>
      </c>
      <c r="B12" s="21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62017008.66</v>
      </c>
      <c r="P12" s="28">
        <v>48471316.51</v>
      </c>
    </row>
    <row r="13" spans="1:16" ht="12.75">
      <c r="A13" s="20" t="s">
        <v>10</v>
      </c>
      <c r="B13" s="21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12</v>
      </c>
      <c r="B14" s="21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14</v>
      </c>
      <c r="B15" s="21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16</v>
      </c>
      <c r="B16" s="21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18</v>
      </c>
      <c r="B17" s="21" t="s">
        <v>19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1084950.51</v>
      </c>
      <c r="P17" s="28">
        <v>1514030.64</v>
      </c>
    </row>
    <row r="18" spans="1:16" ht="12.75">
      <c r="A18" s="20" t="s">
        <v>20</v>
      </c>
      <c r="B18" s="21" t="s">
        <v>21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22</v>
      </c>
      <c r="B20" s="19" t="s">
        <v>23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24</v>
      </c>
      <c r="B21" s="21" t="s">
        <v>25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26</v>
      </c>
      <c r="B22" s="21" t="s">
        <v>27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28</v>
      </c>
      <c r="B23" s="21" t="s">
        <v>29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30</v>
      </c>
      <c r="B24" s="21" t="s">
        <v>31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32</v>
      </c>
      <c r="B25" s="21" t="s">
        <v>33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34</v>
      </c>
      <c r="B27" s="19" t="s">
        <v>35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36</v>
      </c>
      <c r="B28" s="21" t="s">
        <v>37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38</v>
      </c>
      <c r="B30" s="19" t="s">
        <v>39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58867219.47</v>
      </c>
      <c r="P30" s="34">
        <f>SUM(P31:P35)</f>
        <v>62018168.32</v>
      </c>
    </row>
    <row r="31" spans="1:16" ht="12.75">
      <c r="A31" s="20" t="s">
        <v>40</v>
      </c>
      <c r="B31" s="21" t="s">
        <v>41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3244953.05</v>
      </c>
      <c r="P31" s="28">
        <v>2234356.08</v>
      </c>
    </row>
    <row r="32" spans="1:16" ht="12.75">
      <c r="A32" s="20" t="s">
        <v>42</v>
      </c>
      <c r="B32" s="21" t="s">
        <v>43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44</v>
      </c>
      <c r="B33" s="21" t="s">
        <v>45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34013252.36</v>
      </c>
      <c r="P33" s="28">
        <v>30982238.16</v>
      </c>
    </row>
    <row r="34" spans="1:16" ht="12.75">
      <c r="A34" s="20" t="s">
        <v>46</v>
      </c>
      <c r="B34" s="21" t="s">
        <v>47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1257968.95</v>
      </c>
      <c r="P34" s="28">
        <v>1116265.05</v>
      </c>
    </row>
    <row r="35" spans="1:16" ht="12.75">
      <c r="A35" s="20" t="s">
        <v>48</v>
      </c>
      <c r="B35" s="21" t="s">
        <v>49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20351045.11</v>
      </c>
      <c r="P35" s="28">
        <v>27685309.03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50</v>
      </c>
      <c r="B37" s="19" t="s">
        <v>51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1332486.38</v>
      </c>
      <c r="P37" s="34">
        <f>SUM(P38:P41)</f>
        <v>7143372.1</v>
      </c>
    </row>
    <row r="38" spans="1:16" ht="12.75">
      <c r="A38" s="20" t="s">
        <v>52</v>
      </c>
      <c r="B38" s="21" t="s">
        <v>53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54</v>
      </c>
      <c r="B39" s="21" t="s">
        <v>55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56</v>
      </c>
      <c r="B40" s="21" t="s">
        <v>57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58</v>
      </c>
      <c r="B41" s="21" t="s">
        <v>59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1332486.38</v>
      </c>
      <c r="P41" s="28">
        <v>7143372.1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60</v>
      </c>
      <c r="B43" s="19" t="s">
        <v>61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11821890.3</v>
      </c>
      <c r="P43" s="34">
        <f>SUM(P44:P52)</f>
        <v>3779324</v>
      </c>
    </row>
    <row r="44" spans="1:16" ht="12.75">
      <c r="A44" s="20" t="s">
        <v>62</v>
      </c>
      <c r="B44" s="21" t="s">
        <v>63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330000</v>
      </c>
    </row>
    <row r="45" spans="1:16" ht="12.75">
      <c r="A45" s="20" t="s">
        <v>64</v>
      </c>
      <c r="B45" s="21" t="s">
        <v>65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1030903.96</v>
      </c>
      <c r="P45" s="28">
        <v>734581.38</v>
      </c>
    </row>
    <row r="46" spans="1:16" ht="12.75">
      <c r="A46" s="20" t="s">
        <v>66</v>
      </c>
      <c r="B46" s="21" t="s">
        <v>67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34350</v>
      </c>
      <c r="P46" s="28">
        <v>0</v>
      </c>
    </row>
    <row r="47" spans="1:16" ht="12.75">
      <c r="A47" s="20" t="s">
        <v>68</v>
      </c>
      <c r="B47" s="21" t="s">
        <v>69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971808</v>
      </c>
      <c r="P47" s="28">
        <v>476716</v>
      </c>
    </row>
    <row r="48" spans="1:16" ht="12.75">
      <c r="A48" s="20" t="s">
        <v>70</v>
      </c>
      <c r="B48" s="21" t="s">
        <v>71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2652376.97</v>
      </c>
      <c r="P48" s="28">
        <v>0</v>
      </c>
    </row>
    <row r="49" spans="1:16" ht="12.75">
      <c r="A49" s="20" t="s">
        <v>72</v>
      </c>
      <c r="B49" s="21" t="s">
        <v>73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2233731.62</v>
      </c>
    </row>
    <row r="50" spans="1:16" ht="12.75">
      <c r="A50" s="20" t="s">
        <v>74</v>
      </c>
      <c r="B50" s="21" t="s">
        <v>75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4295</v>
      </c>
    </row>
    <row r="51" spans="1:16" ht="12.75">
      <c r="A51" s="20" t="s">
        <v>76</v>
      </c>
      <c r="B51" s="21" t="s">
        <v>77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78</v>
      </c>
      <c r="B52" s="21" t="s">
        <v>79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7132451.37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80</v>
      </c>
      <c r="B54" s="19" t="s">
        <v>81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82</v>
      </c>
      <c r="B55" s="21" t="s">
        <v>83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84</v>
      </c>
      <c r="B56" s="21" t="s">
        <v>85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86</v>
      </c>
      <c r="B57" s="21" t="s">
        <v>87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88</v>
      </c>
      <c r="B58" s="21" t="s">
        <v>89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90</v>
      </c>
      <c r="B60" s="19" t="s">
        <v>91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92</v>
      </c>
      <c r="B61" s="21" t="s">
        <v>93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94</v>
      </c>
      <c r="B62" s="21" t="s">
        <v>382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383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95</v>
      </c>
      <c r="B65" s="19" t="s">
        <v>96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373580148.87999994</v>
      </c>
      <c r="P65" s="34">
        <f>P66+P72</f>
        <v>323336578.16</v>
      </c>
    </row>
    <row r="66" spans="1:16" ht="12.75">
      <c r="A66" s="18" t="s">
        <v>97</v>
      </c>
      <c r="B66" s="19" t="s">
        <v>98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373580148.87999994</v>
      </c>
      <c r="P66" s="34">
        <f>SUM(P67:P70)</f>
        <v>323336578.16</v>
      </c>
    </row>
    <row r="67" spans="1:16" ht="12.75">
      <c r="A67" s="20" t="s">
        <v>99</v>
      </c>
      <c r="B67" s="21" t="s">
        <v>100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227855053.91</v>
      </c>
      <c r="P67" s="28">
        <v>187505486.63</v>
      </c>
    </row>
    <row r="68" spans="1:16" ht="12.75">
      <c r="A68" s="20" t="s">
        <v>101</v>
      </c>
      <c r="B68" s="21" t="s">
        <v>102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125184881.13</v>
      </c>
      <c r="P68" s="28">
        <v>112593030.3</v>
      </c>
    </row>
    <row r="69" spans="1:16" ht="12.75">
      <c r="A69" s="20" t="s">
        <v>103</v>
      </c>
      <c r="B69" s="21" t="s">
        <v>104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20540213.84</v>
      </c>
      <c r="P69" s="28">
        <v>23238061.23</v>
      </c>
    </row>
    <row r="70" spans="1:16" ht="12.75">
      <c r="A70" s="20">
        <v>4214</v>
      </c>
      <c r="B70" s="21" t="s">
        <v>63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 ht="12.75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 ht="12.75">
      <c r="A72" s="18" t="s">
        <v>105</v>
      </c>
      <c r="B72" s="19" t="s">
        <v>106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0</v>
      </c>
      <c r="P72" s="34">
        <f>SUM(P73:P78)</f>
        <v>0</v>
      </c>
    </row>
    <row r="73" spans="1:16" ht="12.75">
      <c r="A73" s="20" t="s">
        <v>107</v>
      </c>
      <c r="B73" s="21" t="s">
        <v>108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109</v>
      </c>
      <c r="B74" s="21" t="s">
        <v>110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111</v>
      </c>
      <c r="B75" s="21" t="s">
        <v>112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113</v>
      </c>
      <c r="B76" s="21" t="s">
        <v>114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 t="s">
        <v>115</v>
      </c>
      <c r="B77" s="21" t="s">
        <v>116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>
        <v>4226</v>
      </c>
      <c r="B78" s="44" t="s">
        <v>389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 ht="12.75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 ht="12.75">
      <c r="A80" s="18" t="s">
        <v>117</v>
      </c>
      <c r="B80" s="19" t="s">
        <v>118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1005813.72</v>
      </c>
      <c r="P80" s="34">
        <f>P81+P85+P92+P94+P97</f>
        <v>591722.39</v>
      </c>
    </row>
    <row r="81" spans="1:16" ht="12.75">
      <c r="A81" s="18" t="s">
        <v>119</v>
      </c>
      <c r="B81" s="19" t="s">
        <v>120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521808.73</v>
      </c>
      <c r="P81" s="34">
        <f>SUM(P82:P83)</f>
        <v>591722.39</v>
      </c>
    </row>
    <row r="82" spans="1:16" ht="12.75">
      <c r="A82" s="20" t="s">
        <v>121</v>
      </c>
      <c r="B82" s="21" t="s">
        <v>122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608.17</v>
      </c>
      <c r="P82" s="28">
        <v>297736.3</v>
      </c>
    </row>
    <row r="83" spans="1:16" ht="12.75">
      <c r="A83" s="20" t="s">
        <v>123</v>
      </c>
      <c r="B83" s="21" t="s">
        <v>124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521200.56</v>
      </c>
      <c r="P83" s="28">
        <v>293986.09</v>
      </c>
    </row>
    <row r="84" spans="1:16" ht="12.75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 ht="12.75">
      <c r="A85" s="18" t="s">
        <v>125</v>
      </c>
      <c r="B85" s="19" t="s">
        <v>126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 ht="12.75">
      <c r="A86" s="20" t="s">
        <v>127</v>
      </c>
      <c r="B86" s="21" t="s">
        <v>128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129</v>
      </c>
      <c r="B87" s="21" t="s">
        <v>130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131</v>
      </c>
      <c r="B88" s="21" t="s">
        <v>132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133</v>
      </c>
      <c r="B89" s="21" t="s">
        <v>134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 t="s">
        <v>135</v>
      </c>
      <c r="B90" s="21" t="s">
        <v>136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 ht="12.75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 ht="12.75">
      <c r="A92" s="18" t="s">
        <v>137</v>
      </c>
      <c r="B92" s="19" t="s">
        <v>138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v>0</v>
      </c>
      <c r="P92" s="35">
        <v>0</v>
      </c>
    </row>
    <row r="93" spans="1:16" ht="12.75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7"/>
    </row>
    <row r="94" spans="1:16" ht="12.75">
      <c r="A94" s="18" t="s">
        <v>139</v>
      </c>
      <c r="B94" s="19" t="s">
        <v>140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 ht="12.75">
      <c r="A95" s="20" t="s">
        <v>141</v>
      </c>
      <c r="B95" s="21" t="s">
        <v>140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>
        <v>0</v>
      </c>
      <c r="P95" s="28">
        <v>0</v>
      </c>
    </row>
    <row r="96" spans="1:16" ht="12.75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/>
      <c r="P96" s="28"/>
    </row>
    <row r="97" spans="1:16" ht="12.75">
      <c r="A97" s="18" t="s">
        <v>142</v>
      </c>
      <c r="B97" s="19" t="s">
        <v>156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484004.99</v>
      </c>
      <c r="P97" s="34">
        <f>SUM(P98:P104)</f>
        <v>0</v>
      </c>
    </row>
    <row r="98" spans="1:16" ht="12.75">
      <c r="A98" s="20" t="s">
        <v>143</v>
      </c>
      <c r="B98" s="21" t="s">
        <v>144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145</v>
      </c>
      <c r="B99" s="21" t="s">
        <v>146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147</v>
      </c>
      <c r="B100" s="21" t="s">
        <v>148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149</v>
      </c>
      <c r="B101" s="21" t="s">
        <v>150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151</v>
      </c>
      <c r="B102" s="21" t="s">
        <v>152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153</v>
      </c>
      <c r="B103" s="21" t="s">
        <v>154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 t="s">
        <v>155</v>
      </c>
      <c r="B104" s="21" t="s">
        <v>156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>
        <v>484004.99</v>
      </c>
      <c r="P104" s="28">
        <v>0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33"/>
      <c r="B106" s="9" t="s">
        <v>380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509709517.91999996</v>
      </c>
      <c r="P106" s="34">
        <f>P9+P65+P80</f>
        <v>446854512.12</v>
      </c>
    </row>
    <row r="107" spans="1:16" ht="12.75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7"/>
      <c r="P108" s="28"/>
    </row>
    <row r="109" spans="1:16" ht="12.75">
      <c r="A109" s="18" t="s">
        <v>157</v>
      </c>
      <c r="B109" s="19" t="s">
        <v>158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376332544.76000005</v>
      </c>
      <c r="P109" s="34">
        <f>P110+P118+P129</f>
        <v>303789784.04</v>
      </c>
    </row>
    <row r="110" spans="1:16" ht="12.75">
      <c r="A110" s="18" t="s">
        <v>159</v>
      </c>
      <c r="B110" s="19" t="s">
        <v>160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167859114.42999998</v>
      </c>
      <c r="P110" s="34">
        <f>SUM(P111:P116)</f>
        <v>147570920.38000003</v>
      </c>
    </row>
    <row r="111" spans="1:16" ht="12.75">
      <c r="A111" s="20" t="s">
        <v>161</v>
      </c>
      <c r="B111" s="21" t="s">
        <v>162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66920877.4</v>
      </c>
      <c r="P111" s="28">
        <v>83195551.81</v>
      </c>
    </row>
    <row r="112" spans="1:16" ht="12.75">
      <c r="A112" s="20" t="s">
        <v>163</v>
      </c>
      <c r="B112" s="21" t="s">
        <v>164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79747432.26</v>
      </c>
      <c r="P112" s="28">
        <v>60816918.92</v>
      </c>
    </row>
    <row r="113" spans="1:16" ht="12.75">
      <c r="A113" s="20" t="s">
        <v>165</v>
      </c>
      <c r="B113" s="21" t="s">
        <v>166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18482598.32</v>
      </c>
      <c r="P113" s="28">
        <v>338702.86</v>
      </c>
    </row>
    <row r="114" spans="1:16" ht="12.75">
      <c r="A114" s="20" t="s">
        <v>167</v>
      </c>
      <c r="B114" s="21" t="s">
        <v>168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 t="s">
        <v>169</v>
      </c>
      <c r="B115" s="21" t="s">
        <v>170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2708206.45</v>
      </c>
      <c r="P115" s="28">
        <v>3219746.79</v>
      </c>
    </row>
    <row r="116" spans="1:16" ht="12.75">
      <c r="A116" s="20" t="s">
        <v>171</v>
      </c>
      <c r="B116" s="21" t="s">
        <v>172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>
        <v>0</v>
      </c>
      <c r="P116" s="28">
        <v>0</v>
      </c>
    </row>
    <row r="117" spans="1:16" ht="12.75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/>
      <c r="P117" s="28"/>
    </row>
    <row r="118" spans="1:16" ht="12.75">
      <c r="A118" s="18" t="s">
        <v>173</v>
      </c>
      <c r="B118" s="19" t="s">
        <v>174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76082743.31000002</v>
      </c>
      <c r="P118" s="34">
        <f>SUM(P119:P127)</f>
        <v>50847440.23</v>
      </c>
    </row>
    <row r="119" spans="1:16" ht="12.75">
      <c r="A119" s="20" t="s">
        <v>175</v>
      </c>
      <c r="B119" s="21" t="s">
        <v>176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15205080.53</v>
      </c>
      <c r="P119" s="28">
        <v>8104364.74</v>
      </c>
    </row>
    <row r="120" spans="1:16" ht="12.75">
      <c r="A120" s="20" t="s">
        <v>177</v>
      </c>
      <c r="B120" s="21" t="s">
        <v>178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2291824.8</v>
      </c>
      <c r="P120" s="28">
        <v>1221283.02</v>
      </c>
    </row>
    <row r="121" spans="1:16" ht="12.75">
      <c r="A121" s="20" t="s">
        <v>179</v>
      </c>
      <c r="B121" s="21" t="s">
        <v>180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0</v>
      </c>
      <c r="P121" s="28">
        <v>0</v>
      </c>
    </row>
    <row r="122" spans="1:16" ht="12.75">
      <c r="A122" s="20" t="s">
        <v>181</v>
      </c>
      <c r="B122" s="21" t="s">
        <v>182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19074462.53</v>
      </c>
      <c r="P122" s="28">
        <v>12028906.17</v>
      </c>
    </row>
    <row r="123" spans="1:16" ht="12.75">
      <c r="A123" s="20" t="s">
        <v>183</v>
      </c>
      <c r="B123" s="21" t="s">
        <v>184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6180833.21</v>
      </c>
      <c r="P123" s="28">
        <v>1880309.34</v>
      </c>
    </row>
    <row r="124" spans="1:16" ht="12.75">
      <c r="A124" s="20" t="s">
        <v>185</v>
      </c>
      <c r="B124" s="21" t="s">
        <v>186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24729873.17</v>
      </c>
      <c r="P124" s="28">
        <v>19113165.99</v>
      </c>
    </row>
    <row r="125" spans="1:16" ht="12.75">
      <c r="A125" s="20" t="s">
        <v>187</v>
      </c>
      <c r="B125" s="21" t="s">
        <v>188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4808110.84</v>
      </c>
      <c r="P125" s="28">
        <v>3185048.23</v>
      </c>
    </row>
    <row r="126" spans="1:16" ht="12.75">
      <c r="A126" s="20" t="s">
        <v>189</v>
      </c>
      <c r="B126" s="21" t="s">
        <v>190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0</v>
      </c>
      <c r="P126" s="28">
        <v>2819159.6</v>
      </c>
    </row>
    <row r="127" spans="1:16" ht="12.75">
      <c r="A127" s="20" t="s">
        <v>191</v>
      </c>
      <c r="B127" s="21" t="s">
        <v>192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>
        <v>3792558.23</v>
      </c>
      <c r="P127" s="28">
        <v>2495203.14</v>
      </c>
    </row>
    <row r="128" spans="1:16" ht="12.75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/>
      <c r="P128" s="28"/>
    </row>
    <row r="129" spans="1:16" ht="12.75">
      <c r="A129" s="18" t="s">
        <v>193</v>
      </c>
      <c r="B129" s="19" t="s">
        <v>194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132390687.02000003</v>
      </c>
      <c r="P129" s="34">
        <f>SUM(P130:P138)</f>
        <v>105371423.43</v>
      </c>
    </row>
    <row r="130" spans="1:16" ht="12.75">
      <c r="A130" s="20" t="s">
        <v>195</v>
      </c>
      <c r="B130" s="21" t="s">
        <v>196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45541152.17</v>
      </c>
      <c r="P130" s="28">
        <v>54427104.72</v>
      </c>
    </row>
    <row r="131" spans="1:16" ht="12.75">
      <c r="A131" s="20" t="s">
        <v>197</v>
      </c>
      <c r="B131" s="21" t="s">
        <v>198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25643613.24</v>
      </c>
      <c r="P131" s="28">
        <v>4710822.24</v>
      </c>
    </row>
    <row r="132" spans="1:16" ht="12.75">
      <c r="A132" s="20" t="s">
        <v>199</v>
      </c>
      <c r="B132" s="21" t="s">
        <v>200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8251181.87</v>
      </c>
      <c r="P132" s="28">
        <v>5625880.61</v>
      </c>
    </row>
    <row r="133" spans="1:16" ht="12.75">
      <c r="A133" s="20" t="s">
        <v>201</v>
      </c>
      <c r="B133" s="21" t="s">
        <v>202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1155053.98</v>
      </c>
      <c r="P133" s="28">
        <v>410669.43</v>
      </c>
    </row>
    <row r="134" spans="1:16" ht="12.75">
      <c r="A134" s="20" t="s">
        <v>203</v>
      </c>
      <c r="B134" s="21" t="s">
        <v>204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36927354.07</v>
      </c>
      <c r="P134" s="28">
        <v>28046154.33</v>
      </c>
    </row>
    <row r="135" spans="1:16" ht="12.75">
      <c r="A135" s="20" t="s">
        <v>205</v>
      </c>
      <c r="B135" s="21" t="s">
        <v>206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805469.15</v>
      </c>
      <c r="P135" s="28">
        <v>951833.18</v>
      </c>
    </row>
    <row r="136" spans="1:16" ht="12.75">
      <c r="A136" s="20" t="s">
        <v>207</v>
      </c>
      <c r="B136" s="21" t="s">
        <v>208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151081.76</v>
      </c>
      <c r="P136" s="28">
        <v>40327.8</v>
      </c>
    </row>
    <row r="137" spans="1:16" ht="12.75">
      <c r="A137" s="20" t="s">
        <v>209</v>
      </c>
      <c r="B137" s="21" t="s">
        <v>210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5078045.66</v>
      </c>
      <c r="P137" s="28">
        <v>3463379.84</v>
      </c>
    </row>
    <row r="138" spans="1:16" ht="12.75">
      <c r="A138" s="20" t="s">
        <v>211</v>
      </c>
      <c r="B138" s="21" t="s">
        <v>212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>
        <v>8837735.12</v>
      </c>
      <c r="P138" s="28">
        <v>7695251.28</v>
      </c>
    </row>
    <row r="139" spans="1:16" ht="12.75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7"/>
      <c r="P139" s="28"/>
    </row>
    <row r="140" spans="1:16" ht="12.75">
      <c r="A140" s="18" t="s">
        <v>213</v>
      </c>
      <c r="B140" s="19" t="s">
        <v>214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24102093.47</v>
      </c>
      <c r="P140" s="34">
        <f>P141+P145+P149+P153+P159+P164+P168+P171+P178</f>
        <v>24067803.78</v>
      </c>
    </row>
    <row r="141" spans="1:16" ht="12.75">
      <c r="A141" s="18" t="s">
        <v>215</v>
      </c>
      <c r="B141" s="19" t="s">
        <v>108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0</v>
      </c>
      <c r="P141" s="34">
        <f>SUM(P142:P143)</f>
        <v>0</v>
      </c>
    </row>
    <row r="142" spans="1:16" ht="12.75">
      <c r="A142" s="20" t="s">
        <v>216</v>
      </c>
      <c r="B142" s="21" t="s">
        <v>217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 t="s">
        <v>218</v>
      </c>
      <c r="B143" s="21" t="s">
        <v>219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>
        <v>0</v>
      </c>
      <c r="P143" s="28">
        <v>0</v>
      </c>
    </row>
    <row r="144" spans="1:16" ht="12.75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/>
      <c r="P144" s="28"/>
    </row>
    <row r="145" spans="1:16" ht="12.75">
      <c r="A145" s="18" t="s">
        <v>220</v>
      </c>
      <c r="B145" s="19" t="s">
        <v>221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0</v>
      </c>
      <c r="P145" s="34">
        <f>SUM(P146:P147)</f>
        <v>54752</v>
      </c>
    </row>
    <row r="146" spans="1:16" ht="12.75">
      <c r="A146" s="20" t="s">
        <v>222</v>
      </c>
      <c r="B146" s="21" t="s">
        <v>223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0</v>
      </c>
    </row>
    <row r="147" spans="1:16" ht="12.75">
      <c r="A147" s="20" t="s">
        <v>224</v>
      </c>
      <c r="B147" s="21" t="s">
        <v>225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>
        <v>0</v>
      </c>
      <c r="P147" s="28">
        <v>54752</v>
      </c>
    </row>
    <row r="148" spans="1:16" ht="12.75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/>
      <c r="P148" s="28"/>
    </row>
    <row r="149" spans="1:16" ht="12.75">
      <c r="A149" s="18" t="s">
        <v>226</v>
      </c>
      <c r="B149" s="19" t="s">
        <v>112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0</v>
      </c>
      <c r="P149" s="34">
        <f>SUM(P150:P151)</f>
        <v>0</v>
      </c>
    </row>
    <row r="150" spans="1:16" ht="12.75">
      <c r="A150" s="20" t="s">
        <v>227</v>
      </c>
      <c r="B150" s="21" t="s">
        <v>228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 t="s">
        <v>229</v>
      </c>
      <c r="B151" s="21" t="s">
        <v>230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>
        <v>0</v>
      </c>
      <c r="P151" s="28">
        <v>0</v>
      </c>
    </row>
    <row r="152" spans="1:16" ht="12.75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/>
      <c r="P152" s="28"/>
    </row>
    <row r="153" spans="1:16" ht="12.75">
      <c r="A153" s="18" t="s">
        <v>231</v>
      </c>
      <c r="B153" s="19" t="s">
        <v>114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11083559.19</v>
      </c>
      <c r="P153" s="34">
        <f>SUM(P154:P157)</f>
        <v>17864259.68</v>
      </c>
    </row>
    <row r="154" spans="1:16" ht="12.75">
      <c r="A154" s="20" t="s">
        <v>232</v>
      </c>
      <c r="B154" s="21" t="s">
        <v>233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3575714.51</v>
      </c>
      <c r="P154" s="28">
        <v>6090169.47</v>
      </c>
    </row>
    <row r="155" spans="1:16" ht="12.75">
      <c r="A155" s="20" t="s">
        <v>234</v>
      </c>
      <c r="B155" s="21" t="s">
        <v>235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756000</v>
      </c>
      <c r="P155" s="28">
        <v>1113512</v>
      </c>
    </row>
    <row r="156" spans="1:16" ht="12.75">
      <c r="A156" s="20" t="s">
        <v>236</v>
      </c>
      <c r="B156" s="21" t="s">
        <v>237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6751844.68</v>
      </c>
      <c r="P156" s="28">
        <v>10660578.21</v>
      </c>
    </row>
    <row r="157" spans="1:16" ht="12.75">
      <c r="A157" s="20" t="s">
        <v>238</v>
      </c>
      <c r="B157" s="21" t="s">
        <v>239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>
        <v>0</v>
      </c>
      <c r="P157" s="28">
        <v>0</v>
      </c>
    </row>
    <row r="158" spans="1:16" ht="12.75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28"/>
    </row>
    <row r="159" spans="1:16" ht="12.75">
      <c r="A159" s="18" t="s">
        <v>240</v>
      </c>
      <c r="B159" s="19" t="s">
        <v>116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6081743.62</v>
      </c>
      <c r="P159" s="34">
        <f>SUM(P160:P162)</f>
        <v>6148792.1</v>
      </c>
    </row>
    <row r="160" spans="1:16" ht="12.75">
      <c r="A160" s="20" t="s">
        <v>241</v>
      </c>
      <c r="B160" s="21" t="s">
        <v>242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6081743.62</v>
      </c>
      <c r="P160" s="28">
        <v>6148792.1</v>
      </c>
    </row>
    <row r="161" spans="1:16" ht="12.75">
      <c r="A161" s="20" t="s">
        <v>243</v>
      </c>
      <c r="B161" s="21" t="s">
        <v>244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 t="s">
        <v>245</v>
      </c>
      <c r="B162" s="21" t="s">
        <v>246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>
        <v>0</v>
      </c>
      <c r="P162" s="28">
        <v>0</v>
      </c>
    </row>
    <row r="163" spans="1:16" ht="12.75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28"/>
    </row>
    <row r="164" spans="1:16" ht="12.75">
      <c r="A164" s="18" t="s">
        <v>247</v>
      </c>
      <c r="B164" s="19" t="s">
        <v>248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6936790.66</v>
      </c>
      <c r="P164" s="34">
        <f>SUM(P165:P166)</f>
        <v>0</v>
      </c>
    </row>
    <row r="165" spans="1:16" ht="12.75">
      <c r="A165" s="20" t="s">
        <v>249</v>
      </c>
      <c r="B165" s="21" t="s">
        <v>250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0</v>
      </c>
      <c r="P165" s="28">
        <v>0</v>
      </c>
    </row>
    <row r="166" spans="1:16" ht="12.75">
      <c r="A166" s="20" t="s">
        <v>251</v>
      </c>
      <c r="B166" s="21" t="s">
        <v>252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>
        <v>6936790.66</v>
      </c>
      <c r="P166" s="28">
        <v>0</v>
      </c>
    </row>
    <row r="167" spans="1:16" ht="12.75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28"/>
    </row>
    <row r="168" spans="1:16" ht="12.75">
      <c r="A168" s="18" t="s">
        <v>253</v>
      </c>
      <c r="B168" s="19" t="s">
        <v>254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 ht="12.75">
      <c r="A169" s="20" t="s">
        <v>255</v>
      </c>
      <c r="B169" s="21" t="s">
        <v>256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>
        <v>0</v>
      </c>
      <c r="P169" s="28">
        <v>0</v>
      </c>
    </row>
    <row r="170" spans="1:16" ht="12.75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28"/>
    </row>
    <row r="171" spans="1:16" ht="12.75">
      <c r="A171" s="18" t="s">
        <v>257</v>
      </c>
      <c r="B171" s="19" t="s">
        <v>258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 ht="12.75">
      <c r="A172" s="20" t="s">
        <v>259</v>
      </c>
      <c r="B172" s="21" t="s">
        <v>260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261</v>
      </c>
      <c r="B173" s="21" t="s">
        <v>262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263</v>
      </c>
      <c r="B174" s="21" t="s">
        <v>264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265</v>
      </c>
      <c r="B175" s="21" t="s">
        <v>266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 t="s">
        <v>267</v>
      </c>
      <c r="B176" s="21" t="s">
        <v>268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>
        <v>0</v>
      </c>
      <c r="P176" s="28">
        <v>0</v>
      </c>
    </row>
    <row r="177" spans="1:16" ht="12.75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8"/>
    </row>
    <row r="178" spans="1:16" ht="12.75">
      <c r="A178" s="18" t="s">
        <v>269</v>
      </c>
      <c r="B178" s="19" t="s">
        <v>270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 ht="12.75">
      <c r="A179" s="20" t="s">
        <v>271</v>
      </c>
      <c r="B179" s="21" t="s">
        <v>272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 t="s">
        <v>273</v>
      </c>
      <c r="B180" s="21" t="s">
        <v>274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>
        <v>0</v>
      </c>
      <c r="P180" s="28">
        <v>0</v>
      </c>
    </row>
    <row r="181" spans="1:16" ht="12.75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28"/>
    </row>
    <row r="182" spans="1:16" ht="12.75">
      <c r="A182" s="18" t="s">
        <v>275</v>
      </c>
      <c r="B182" s="19" t="s">
        <v>98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 ht="12.75">
      <c r="A183" s="18" t="s">
        <v>276</v>
      </c>
      <c r="B183" s="19" t="s">
        <v>100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 ht="12.75">
      <c r="A184" s="20" t="s">
        <v>277</v>
      </c>
      <c r="B184" s="21" t="s">
        <v>278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 t="s">
        <v>279</v>
      </c>
      <c r="B185" s="21" t="s">
        <v>280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>
        <v>0</v>
      </c>
      <c r="P185" s="28">
        <v>0</v>
      </c>
    </row>
    <row r="186" spans="1:16" ht="12.75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28"/>
    </row>
    <row r="187" spans="1:16" ht="12.75">
      <c r="A187" s="18" t="s">
        <v>281</v>
      </c>
      <c r="B187" s="19" t="s">
        <v>102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 ht="12.75">
      <c r="A188" s="20" t="s">
        <v>282</v>
      </c>
      <c r="B188" s="21" t="s">
        <v>283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 t="s">
        <v>284</v>
      </c>
      <c r="B189" s="21" t="s">
        <v>285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>
        <v>0</v>
      </c>
      <c r="P189" s="28">
        <v>0</v>
      </c>
    </row>
    <row r="190" spans="1:16" ht="12.75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28"/>
    </row>
    <row r="191" spans="1:16" ht="12.75">
      <c r="A191" s="18" t="s">
        <v>286</v>
      </c>
      <c r="B191" s="19" t="s">
        <v>104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 ht="12.75">
      <c r="A192" s="20" t="s">
        <v>287</v>
      </c>
      <c r="B192" s="21" t="s">
        <v>288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 t="s">
        <v>289</v>
      </c>
      <c r="B193" s="21" t="s">
        <v>290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>
        <v>0</v>
      </c>
      <c r="P193" s="28">
        <v>0</v>
      </c>
    </row>
    <row r="194" spans="1:16" ht="12.75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28"/>
    </row>
    <row r="195" spans="1:16" ht="12.75">
      <c r="A195" s="18" t="s">
        <v>291</v>
      </c>
      <c r="B195" s="19" t="s">
        <v>292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20053007.880000003</v>
      </c>
      <c r="P195" s="34">
        <f>P196+P200+P204+P208+P211</f>
        <v>17785456.67</v>
      </c>
    </row>
    <row r="196" spans="1:16" ht="12.75">
      <c r="A196" s="18" t="s">
        <v>293</v>
      </c>
      <c r="B196" s="19" t="s">
        <v>294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20022778.67</v>
      </c>
      <c r="P196" s="34">
        <f>SUM(P197:P198)</f>
        <v>17756098.69</v>
      </c>
    </row>
    <row r="197" spans="1:16" ht="12.75">
      <c r="A197" s="20" t="s">
        <v>295</v>
      </c>
      <c r="B197" s="21" t="s">
        <v>296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20022778.67</v>
      </c>
      <c r="P197" s="28">
        <v>17756098.69</v>
      </c>
    </row>
    <row r="198" spans="1:16" ht="12.75">
      <c r="A198" s="20" t="s">
        <v>297</v>
      </c>
      <c r="B198" s="21" t="s">
        <v>298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>
        <v>0</v>
      </c>
      <c r="P198" s="28">
        <v>0</v>
      </c>
    </row>
    <row r="199" spans="1:16" ht="12.75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28"/>
    </row>
    <row r="200" spans="1:16" ht="12.75">
      <c r="A200" s="18" t="s">
        <v>299</v>
      </c>
      <c r="B200" s="19" t="s">
        <v>300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29357.98</v>
      </c>
    </row>
    <row r="201" spans="1:16" ht="12.75">
      <c r="A201" s="20" t="s">
        <v>301</v>
      </c>
      <c r="B201" s="21" t="s">
        <v>302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29357.98</v>
      </c>
    </row>
    <row r="202" spans="1:16" ht="12.75">
      <c r="A202" s="20" t="s">
        <v>303</v>
      </c>
      <c r="B202" s="21" t="s">
        <v>304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>
        <v>0</v>
      </c>
      <c r="P202" s="28">
        <v>0</v>
      </c>
    </row>
    <row r="203" spans="1:16" ht="12.75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/>
      <c r="P203" s="28"/>
    </row>
    <row r="204" spans="1:16" ht="12.75">
      <c r="A204" s="18" t="s">
        <v>305</v>
      </c>
      <c r="B204" s="19" t="s">
        <v>306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30229.21</v>
      </c>
      <c r="P204" s="34">
        <f>SUM(P205:P206)</f>
        <v>0</v>
      </c>
    </row>
    <row r="205" spans="1:16" ht="12.75">
      <c r="A205" s="20" t="s">
        <v>307</v>
      </c>
      <c r="B205" s="21" t="s">
        <v>308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30229.21</v>
      </c>
      <c r="P205" s="28">
        <v>0</v>
      </c>
    </row>
    <row r="206" spans="1:16" ht="12.75">
      <c r="A206" s="20" t="s">
        <v>309</v>
      </c>
      <c r="B206" s="21" t="s">
        <v>310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>
        <v>0</v>
      </c>
      <c r="P206" s="28">
        <v>0</v>
      </c>
    </row>
    <row r="207" spans="1:16" ht="12.75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/>
      <c r="P207" s="28"/>
    </row>
    <row r="208" spans="1:16" ht="12.75">
      <c r="A208" s="18" t="s">
        <v>311</v>
      </c>
      <c r="B208" s="19" t="s">
        <v>312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 ht="12.75">
      <c r="A209" s="20" t="s">
        <v>313</v>
      </c>
      <c r="B209" s="21" t="s">
        <v>312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>
        <v>0</v>
      </c>
      <c r="P209" s="28">
        <v>0</v>
      </c>
    </row>
    <row r="210" spans="1:16" ht="12.75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/>
      <c r="P210" s="28"/>
    </row>
    <row r="211" spans="1:16" ht="12.75">
      <c r="A211" s="18" t="s">
        <v>314</v>
      </c>
      <c r="B211" s="19" t="s">
        <v>315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 ht="12.75">
      <c r="A212" s="20" t="s">
        <v>316</v>
      </c>
      <c r="B212" s="21" t="s">
        <v>317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 t="s">
        <v>318</v>
      </c>
      <c r="B213" s="21" t="s">
        <v>319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>
        <v>0</v>
      </c>
      <c r="P213" s="28">
        <v>0</v>
      </c>
    </row>
    <row r="214" spans="1:16" ht="12.75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7"/>
      <c r="P214" s="28"/>
    </row>
    <row r="215" spans="1:16" ht="12.75">
      <c r="A215" s="18" t="s">
        <v>320</v>
      </c>
      <c r="B215" s="19" t="s">
        <v>321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0</v>
      </c>
      <c r="P215" s="34">
        <f>P216+P225+P229+P236+P239+P242</f>
        <v>0</v>
      </c>
    </row>
    <row r="216" spans="1:16" ht="12.75">
      <c r="A216" s="18" t="s">
        <v>322</v>
      </c>
      <c r="B216" s="19" t="s">
        <v>323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0</v>
      </c>
      <c r="P216" s="34">
        <f>SUM(P217:P224)</f>
        <v>0</v>
      </c>
    </row>
    <row r="217" spans="1:16" ht="12.75">
      <c r="A217" s="20" t="s">
        <v>324</v>
      </c>
      <c r="B217" s="21" t="s">
        <v>325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326</v>
      </c>
      <c r="B218" s="21" t="s">
        <v>327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328</v>
      </c>
      <c r="B219" s="21" t="s">
        <v>329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330</v>
      </c>
      <c r="B220" s="21" t="s">
        <v>331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332</v>
      </c>
      <c r="B221" s="21" t="s">
        <v>333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334</v>
      </c>
      <c r="B222" s="21" t="s">
        <v>335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 t="s">
        <v>336</v>
      </c>
      <c r="B223" s="21" t="s">
        <v>337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8">
        <v>0</v>
      </c>
    </row>
    <row r="224" spans="1:16" ht="12.75">
      <c r="A224" s="20">
        <v>5518</v>
      </c>
      <c r="B224" s="43" t="s">
        <v>387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 ht="12.75">
      <c r="A225" s="18" t="s">
        <v>338</v>
      </c>
      <c r="B225" s="19" t="s">
        <v>339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 ht="12.75">
      <c r="A226" s="20" t="s">
        <v>340</v>
      </c>
      <c r="B226" s="21" t="s">
        <v>341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 t="s">
        <v>342</v>
      </c>
      <c r="B227" s="21" t="s">
        <v>343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>
        <v>0</v>
      </c>
      <c r="P227" s="28">
        <v>0</v>
      </c>
    </row>
    <row r="228" spans="1:16" ht="12.75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/>
      <c r="P228" s="28"/>
    </row>
    <row r="229" spans="1:16" ht="12.75">
      <c r="A229" s="18" t="s">
        <v>344</v>
      </c>
      <c r="B229" s="19" t="s">
        <v>345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 ht="12.75">
      <c r="A230" s="20" t="s">
        <v>346</v>
      </c>
      <c r="B230" s="21" t="s">
        <v>347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348</v>
      </c>
      <c r="B231" s="21" t="s">
        <v>349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350</v>
      </c>
      <c r="B232" s="21" t="s">
        <v>351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352</v>
      </c>
      <c r="B233" s="21" t="s">
        <v>353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 t="s">
        <v>354</v>
      </c>
      <c r="B234" s="21" t="s">
        <v>355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>
        <v>0</v>
      </c>
      <c r="P234" s="28">
        <v>0</v>
      </c>
    </row>
    <row r="235" spans="1:16" ht="12.75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/>
      <c r="P235" s="28"/>
    </row>
    <row r="236" spans="1:16" ht="12.75">
      <c r="A236" s="18" t="s">
        <v>356</v>
      </c>
      <c r="B236" s="19" t="s">
        <v>357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 ht="12.75">
      <c r="A237" s="20" t="s">
        <v>358</v>
      </c>
      <c r="B237" s="21" t="s">
        <v>357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>
        <v>0</v>
      </c>
      <c r="P237" s="28">
        <v>0</v>
      </c>
    </row>
    <row r="238" spans="1:16" ht="12.75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/>
      <c r="P238" s="28"/>
    </row>
    <row r="239" spans="1:16" ht="12.75">
      <c r="A239" s="18" t="s">
        <v>359</v>
      </c>
      <c r="B239" s="19" t="s">
        <v>360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 ht="12.75">
      <c r="A240" s="20" t="s">
        <v>361</v>
      </c>
      <c r="B240" s="21" t="s">
        <v>360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>
        <v>0</v>
      </c>
      <c r="P240" s="28">
        <v>0</v>
      </c>
    </row>
    <row r="241" spans="1:16" ht="12.75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/>
      <c r="P241" s="28"/>
    </row>
    <row r="242" spans="1:16" ht="12.75">
      <c r="A242" s="18" t="s">
        <v>362</v>
      </c>
      <c r="B242" s="19" t="s">
        <v>363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0</v>
      </c>
      <c r="P242" s="34">
        <f>SUM(P243:P250)</f>
        <v>0</v>
      </c>
    </row>
    <row r="243" spans="1:16" ht="12.75">
      <c r="A243" s="20" t="s">
        <v>364</v>
      </c>
      <c r="B243" s="21" t="s">
        <v>365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366</v>
      </c>
      <c r="B244" s="21" t="s">
        <v>367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368</v>
      </c>
      <c r="B245" s="21" t="s">
        <v>369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370</v>
      </c>
      <c r="B246" s="21" t="s">
        <v>371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372</v>
      </c>
      <c r="B247" s="21" t="s">
        <v>373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374</v>
      </c>
      <c r="B248" s="21" t="s">
        <v>152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375</v>
      </c>
      <c r="B249" s="21" t="s">
        <v>376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 t="s">
        <v>377</v>
      </c>
      <c r="B250" s="21" t="s">
        <v>378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>
        <v>0</v>
      </c>
      <c r="P250" s="28">
        <v>0</v>
      </c>
    </row>
    <row r="251" spans="1:16" ht="12.75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/>
      <c r="P251" s="28"/>
    </row>
    <row r="252" spans="1:16" ht="12.75">
      <c r="A252" s="20">
        <v>5600</v>
      </c>
      <c r="B252" s="21" t="s">
        <v>385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2">
        <f>O253+O254</f>
        <v>36143737.79</v>
      </c>
      <c r="P252" s="42">
        <f>P253+P254</f>
        <v>0</v>
      </c>
    </row>
    <row r="253" spans="1:16" ht="12.75">
      <c r="A253" s="20">
        <v>5610</v>
      </c>
      <c r="B253" s="21" t="s">
        <v>386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36143737.79</v>
      </c>
      <c r="P253" s="28">
        <v>0</v>
      </c>
    </row>
    <row r="254" spans="1:16" ht="12.75">
      <c r="A254" s="20">
        <v>5611</v>
      </c>
      <c r="B254" s="21" t="s">
        <v>390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>
        <v>0</v>
      </c>
      <c r="P254" s="28">
        <v>0</v>
      </c>
    </row>
    <row r="255" spans="1:16" ht="12.75">
      <c r="A255" s="8"/>
      <c r="B255" s="9" t="s">
        <v>381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456631383.90000004</v>
      </c>
      <c r="P255" s="34">
        <f>P109+P140+P182+P195+P215+P252</f>
        <v>345643044.49000007</v>
      </c>
    </row>
    <row r="256" spans="1:16" ht="12.75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 ht="12.75">
      <c r="A257" s="8"/>
      <c r="B257" s="9" t="s">
        <v>392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53078134.01999992</v>
      </c>
      <c r="P257" s="34">
        <f>P106-P255</f>
        <v>101211467.62999994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 ht="12.75">
      <c r="A263" s="6"/>
      <c r="B263" s="12"/>
      <c r="C263" s="12"/>
      <c r="D263" s="14" t="s">
        <v>396</v>
      </c>
      <c r="E263" s="12"/>
      <c r="F263" s="12"/>
      <c r="H263" s="6"/>
      <c r="I263" s="6"/>
      <c r="J263" s="41"/>
      <c r="K263" s="6"/>
      <c r="L263" s="6"/>
      <c r="N263" s="12"/>
      <c r="O263" s="38" t="s">
        <v>397</v>
      </c>
      <c r="P263" s="31"/>
    </row>
    <row r="264" spans="4:15" ht="12.75">
      <c r="D264" s="13" t="s">
        <v>398</v>
      </c>
      <c r="J264" s="13"/>
      <c r="O264" s="32" t="s">
        <v>399</v>
      </c>
    </row>
    <row r="265" spans="4:15" ht="12.75">
      <c r="D265" s="13"/>
      <c r="J265" s="13"/>
      <c r="O265" s="32"/>
    </row>
    <row r="266" ht="15">
      <c r="B266" t="s">
        <v>384</v>
      </c>
    </row>
    <row r="270" spans="6:14" ht="12.75">
      <c r="F270" s="51" t="s">
        <v>400</v>
      </c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 ht="12.75">
      <c r="F273" s="51"/>
      <c r="G273" s="51"/>
      <c r="H273" s="51"/>
      <c r="I273" s="51"/>
      <c r="J273" s="51"/>
      <c r="K273" s="51"/>
      <c r="L273" s="51"/>
      <c r="M273" s="51"/>
      <c r="N273" s="51"/>
    </row>
  </sheetData>
  <sheetProtection/>
  <mergeCells count="4">
    <mergeCell ref="A1:P1"/>
    <mergeCell ref="A2:P2"/>
    <mergeCell ref="A3:P3"/>
    <mergeCell ref="F270:N273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2018-11-16T21:14:18Z</cp:lastPrinted>
  <dcterms:created xsi:type="dcterms:W3CDTF">2010-12-03T18:40:30Z</dcterms:created>
  <dcterms:modified xsi:type="dcterms:W3CDTF">2018-11-16T21:14:20Z</dcterms:modified>
  <cp:category/>
  <cp:version/>
  <cp:contentType/>
  <cp:contentStatus/>
</cp:coreProperties>
</file>