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935" windowHeight="11190" activeTab="0"/>
  </bookViews>
  <sheets>
    <sheet name="Flujo Sem." sheetId="1" r:id="rId1"/>
  </sheets>
  <definedNames>
    <definedName name="_xlnm.Print_Area" localSheetId="0">'Flujo Sem.'!$B$2:$J$51</definedName>
  </definedNames>
  <calcPr fullCalcOnLoad="1"/>
</workbook>
</file>

<file path=xl/sharedStrings.xml><?xml version="1.0" encoding="utf-8"?>
<sst xmlns="http://schemas.openxmlformats.org/spreadsheetml/2006/main" count="48" uniqueCount="42">
  <si>
    <t>INGRESOS</t>
  </si>
  <si>
    <t>TÍTULO</t>
  </si>
  <si>
    <t>AVANCE 
FINANCIERO</t>
  </si>
  <si>
    <t>POR 
INGRESAR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</si>
  <si>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</si>
  <si>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</si>
  <si>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</si>
  <si>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</si>
  <si>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</si>
  <si>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</si>
  <si>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</si>
  <si>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</si>
  <si>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</si>
  <si>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</t>
  </si>
  <si>
    <t>TOTAL INGRESOS</t>
  </si>
  <si>
    <t>EGRESOS</t>
  </si>
  <si>
    <t>CAPÍTULO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</si>
  <si>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</si>
  <si>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</si>
  <si>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</si>
  <si>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</si>
  <si>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</si>
  <si>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</si>
  <si>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>Deuda Pública</t>
  </si>
  <si>
    <t>TOTAL EGRESOS</t>
  </si>
  <si>
    <t>FLUJO CONTABLE DE INGRESOS Y EGRESOS</t>
  </si>
  <si>
    <t>POR EJERCER</t>
  </si>
  <si>
    <t>APROBADO ANUAL</t>
  </si>
  <si>
    <t>Bajo protesta de decir verdad declaramos que los Estados Financieros y sus Notas son razonablemente correctos y responsabilidad del emisor.</t>
  </si>
  <si>
    <t>Municipio El Salto</t>
  </si>
  <si>
    <t>ESTIMADO ANUAL</t>
  </si>
  <si>
    <t>MODIFICACIÓN
ENERO-DICIEMBRE</t>
  </si>
  <si>
    <t>TOTAL
ENERO-DICIEMBRE</t>
  </si>
  <si>
    <t>INGRESOS DEL PERIODO
JULIO-DICIEMBRE</t>
  </si>
  <si>
    <t>PRESUPUESTO ANUAL</t>
  </si>
  <si>
    <t>EGRESOS DEL PERIODO
JULIO-DICIEMBRE</t>
  </si>
  <si>
    <t>SEGUNDO AVANCE DE GESTION FINANCIERA - AL 31 DE DICIEMBRE 2016</t>
  </si>
  <si>
    <t>LIC. MARCOS GODINEZ MONTES</t>
  </si>
  <si>
    <t>LAE ANGEL ISRAEL CARRILLO MACIAS</t>
  </si>
  <si>
    <t>PRESIDENTE MUNICIPAL</t>
  </si>
  <si>
    <t>ENCARGADO DE LA HACIENDA MUNICIPAL</t>
  </si>
  <si>
    <t>ASEJ2016-16-25-01-2018-1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</si>
</sst>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6"/>
      <color indexed="9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6"/>
      <color theme="0"/>
      <name val="Arial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  <font>
      <sz val="28"/>
      <color theme="1"/>
      <name val="C39HrP24DhT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/>
      <right/>
      <top style="thin">
        <color theme="0"/>
      </top>
      <bottom style="thin"/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>
        <color indexed="63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64" fontId="0" fillId="0" borderId="0" applyFon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41" fontId="0" fillId="33" borderId="0" xfId="0" applyNumberForma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33" borderId="12" xfId="0" applyFont="1" applyFill="1" applyBorder="1" applyAlignment="1">
      <alignment vertical="center"/>
    </xf>
    <xf numFmtId="9" fontId="5" fillId="33" borderId="12" xfId="54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center" indent="1"/>
    </xf>
    <xf numFmtId="3" fontId="6" fillId="33" borderId="14" xfId="0" applyNumberFormat="1" applyFont="1" applyFill="1" applyBorder="1" applyAlignment="1" applyProtection="1">
      <alignment vertical="center"/>
      <protection locked="0"/>
    </xf>
    <xf numFmtId="3" fontId="6" fillId="33" borderId="13" xfId="0" applyNumberFormat="1" applyFont="1" applyFill="1" applyBorder="1" applyAlignment="1" applyProtection="1">
      <alignment vertical="center"/>
      <protection locked="0"/>
    </xf>
    <xf numFmtId="3" fontId="6" fillId="34" borderId="13" xfId="0" applyNumberFormat="1" applyFont="1" applyFill="1" applyBorder="1" applyAlignment="1">
      <alignment vertical="center"/>
    </xf>
    <xf numFmtId="3" fontId="6" fillId="33" borderId="13" xfId="0" applyNumberFormat="1" applyFont="1" applyFill="1" applyBorder="1" applyAlignment="1" applyProtection="1">
      <alignment horizontal="right" vertical="center"/>
      <protection locked="0"/>
    </xf>
    <xf numFmtId="9" fontId="6" fillId="34" borderId="13" xfId="54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center" wrapText="1" indent="1"/>
    </xf>
    <xf numFmtId="0" fontId="7" fillId="33" borderId="0" xfId="0" applyFont="1" applyFill="1" applyBorder="1" applyAlignment="1">
      <alignment vertical="center"/>
    </xf>
    <xf numFmtId="41" fontId="0" fillId="33" borderId="0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3" fontId="6" fillId="33" borderId="14" xfId="0" applyNumberFormat="1" applyFont="1" applyFill="1" applyBorder="1" applyAlignment="1" applyProtection="1">
      <alignment horizontal="right" vertical="center"/>
      <protection locked="0"/>
    </xf>
    <xf numFmtId="3" fontId="6" fillId="34" borderId="13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center"/>
    </xf>
    <xf numFmtId="43" fontId="0" fillId="33" borderId="0" xfId="0" applyNumberFormat="1" applyFill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1" fontId="0" fillId="0" borderId="0" xfId="0" applyNumberFormat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vertical="center"/>
      <protection locked="0"/>
    </xf>
    <xf numFmtId="0" fontId="0" fillId="33" borderId="10" xfId="0" applyFill="1" applyBorder="1" applyAlignment="1">
      <alignment vertical="center"/>
    </xf>
    <xf numFmtId="41" fontId="0" fillId="33" borderId="10" xfId="0" applyNumberFormat="1" applyFill="1" applyBorder="1" applyAlignment="1">
      <alignment vertical="center"/>
    </xf>
    <xf numFmtId="43" fontId="8" fillId="33" borderId="0" xfId="0" applyNumberFormat="1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41" fontId="3" fillId="33" borderId="11" xfId="0" applyNumberFormat="1" applyFont="1" applyFill="1" applyBorder="1" applyAlignment="1">
      <alignment vertical="center"/>
    </xf>
    <xf numFmtId="0" fontId="11" fillId="33" borderId="17" xfId="0" applyFont="1" applyFill="1" applyBorder="1" applyAlignment="1">
      <alignment horizontal="center" vertical="center"/>
    </xf>
    <xf numFmtId="43" fontId="0" fillId="33" borderId="18" xfId="0" applyNumberForma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9" fontId="5" fillId="33" borderId="11" xfId="54" applyFont="1" applyFill="1" applyBorder="1" applyAlignment="1">
      <alignment horizontal="center" vertical="center"/>
    </xf>
    <xf numFmtId="9" fontId="5" fillId="33" borderId="19" xfId="54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right" vertical="center"/>
    </xf>
    <xf numFmtId="38" fontId="50" fillId="35" borderId="14" xfId="0" applyNumberFormat="1" applyFont="1" applyFill="1" applyBorder="1" applyAlignment="1">
      <alignment horizontal="right" vertical="center"/>
    </xf>
    <xf numFmtId="9" fontId="50" fillId="35" borderId="13" xfId="54" applyFont="1" applyFill="1" applyBorder="1" applyAlignment="1">
      <alignment horizontal="center" vertical="center"/>
    </xf>
    <xf numFmtId="9" fontId="51" fillId="35" borderId="13" xfId="54" applyFont="1" applyFill="1" applyBorder="1" applyAlignment="1">
      <alignment horizontal="center" vertical="center"/>
    </xf>
    <xf numFmtId="0" fontId="52" fillId="36" borderId="21" xfId="0" applyFont="1" applyFill="1" applyBorder="1" applyAlignment="1">
      <alignment horizontal="center" vertical="center" wrapText="1"/>
    </xf>
    <xf numFmtId="0" fontId="52" fillId="36" borderId="0" xfId="0" applyFont="1" applyFill="1" applyBorder="1" applyAlignment="1">
      <alignment horizontal="center" vertical="center" wrapText="1"/>
    </xf>
    <xf numFmtId="0" fontId="52" fillId="36" borderId="22" xfId="0" applyFont="1" applyFill="1" applyBorder="1" applyAlignment="1">
      <alignment horizontal="center" vertical="center" wrapText="1"/>
    </xf>
    <xf numFmtId="41" fontId="52" fillId="36" borderId="22" xfId="0" applyNumberFormat="1" applyFont="1" applyFill="1" applyBorder="1" applyAlignment="1">
      <alignment horizontal="center" vertical="center" wrapText="1"/>
    </xf>
    <xf numFmtId="41" fontId="52" fillId="36" borderId="23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52" fillId="36" borderId="24" xfId="0" applyFont="1" applyFill="1" applyBorder="1" applyAlignment="1">
      <alignment horizontal="center" vertical="center"/>
    </xf>
    <xf numFmtId="0" fontId="52" fillId="36" borderId="25" xfId="0" applyFont="1" applyFill="1" applyBorder="1" applyAlignment="1">
      <alignment horizontal="center" vertical="center"/>
    </xf>
    <xf numFmtId="0" fontId="52" fillId="36" borderId="26" xfId="0" applyFont="1" applyFill="1" applyBorder="1" applyAlignment="1">
      <alignment horizontal="center" vertical="center"/>
    </xf>
    <xf numFmtId="0" fontId="52" fillId="36" borderId="27" xfId="0" applyFont="1" applyFill="1" applyBorder="1" applyAlignment="1">
      <alignment horizontal="center" vertical="center"/>
    </xf>
    <xf numFmtId="0" fontId="52" fillId="36" borderId="28" xfId="0" applyFont="1" applyFill="1" applyBorder="1" applyAlignment="1">
      <alignment horizontal="center" vertical="center"/>
    </xf>
    <xf numFmtId="0" fontId="52" fillId="36" borderId="24" xfId="0" applyFont="1" applyFill="1" applyBorder="1" applyAlignment="1">
      <alignment horizontal="center" vertical="center" wrapText="1"/>
    </xf>
    <xf numFmtId="0" fontId="52" fillId="36" borderId="25" xfId="0" applyFont="1" applyFill="1" applyBorder="1" applyAlignment="1">
      <alignment horizontal="center" vertical="center" wrapText="1"/>
    </xf>
    <xf numFmtId="41" fontId="52" fillId="36" borderId="29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 applyProtection="1">
      <alignment horizontal="center" vertical="center"/>
      <protection locked="0"/>
    </xf>
    <xf numFmtId="42" fontId="53" fillId="0" borderId="0" xfId="0" applyNumberFormat="1" applyFont="1" applyBorder="1" applyAlignment="1">
      <alignment horizontal="center" vertical="center"/>
    </xf>
    <xf numFmtId="0" fontId="11" fillId="33" borderId="17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41" fontId="10" fillId="33" borderId="0" xfId="0" applyNumberFormat="1" applyFont="1" applyFill="1" applyBorder="1" applyAlignment="1">
      <alignment horizontal="center" vertical="top"/>
    </xf>
    <xf numFmtId="41" fontId="3" fillId="33" borderId="0" xfId="0" applyNumberFormat="1" applyFont="1" applyFill="1" applyBorder="1" applyAlignment="1" applyProtection="1">
      <alignment horizontal="center" vertical="center"/>
      <protection/>
    </xf>
    <xf numFmtId="41" fontId="3" fillId="33" borderId="0" xfId="0" applyNumberFormat="1" applyFont="1" applyFill="1" applyBorder="1" applyAlignment="1">
      <alignment horizontal="center" vertical="center"/>
    </xf>
    <xf numFmtId="0" fontId="0" fillId="33" borderId="30" xfId="0" applyFill="1" applyBorder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1019175</xdr:colOff>
      <xdr:row>44</xdr:row>
      <xdr:rowOff>66675</xdr:rowOff>
    </xdr:from>
    <xdr:to>
      <xdr:col>2</xdr:col>
      <xdr:colOff>2371725</xdr:colOff>
      <xdr:row>48</xdr:row>
      <xdr:rowOff>238125</xdr:rowOff>
    </xdr:to>
    <xdr:sp>
      <xdr:nvSpPr>
        <xdr:cNvPr id="1" name="2 Rectángulo"/>
        <xdr:cNvSpPr>
          <a:spLocks/>
        </xdr:cNvSpPr>
      </xdr:nvSpPr>
      <xdr:spPr>
        <a:xfrm>
          <a:off x="1304925" y="13935075"/>
          <a:ext cx="1352550" cy="12001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59"/>
  <sheetViews>
    <sheetView tabSelected="1" zoomScale="90" zoomScaleNormal="90" zoomScalePageLayoutView="0" workbookViewId="0" topLeftCell="A29">
      <selection activeCell="D44" sqref="D44"/>
    </sheetView>
  </sheetViews>
  <sheetFormatPr defaultColWidth="0" defaultRowHeight="18.75" customHeight="1" zeroHeight="1"/>
  <cols>
    <col min="1" max="1" width="1.57421875" style="1" customWidth="1"/>
    <col min="2" max="2" width="2.7109375" style="2" customWidth="1"/>
    <col min="3" max="3" width="65.28125" style="2" customWidth="1"/>
    <col min="4" max="4" width="23.7109375" style="2" customWidth="1"/>
    <col min="5" max="5" width="23.8515625" style="2" customWidth="1"/>
    <col min="6" max="7" width="23.7109375" style="2" customWidth="1"/>
    <col min="8" max="9" width="18.57421875" style="29" customWidth="1"/>
    <col min="10" max="10" width="2.57421875" style="2" customWidth="1"/>
    <col min="11" max="11" width="1.421875" style="2" customWidth="1"/>
    <col min="12" max="13" width="0" style="2" hidden="1" customWidth="1"/>
    <col min="14" max="16384" width="11.421875" style="2" hidden="1" customWidth="1"/>
  </cols>
  <sheetData>
    <row r="1" spans="1:11" ht="7.5" customHeight="1">
      <c r="A1" s="21"/>
      <c r="B1" s="21"/>
      <c r="C1" s="5"/>
      <c r="D1" s="5"/>
      <c r="E1" s="5"/>
      <c r="F1" s="5"/>
      <c r="G1" s="5"/>
      <c r="H1" s="5"/>
      <c r="I1" s="5"/>
      <c r="J1" s="37"/>
      <c r="K1" s="21"/>
    </row>
    <row r="2" spans="2:11" ht="3.75" customHeight="1">
      <c r="B2" s="36"/>
      <c r="C2" s="3"/>
      <c r="D2" s="3"/>
      <c r="E2" s="3"/>
      <c r="F2" s="3"/>
      <c r="G2" s="3"/>
      <c r="H2" s="3"/>
      <c r="I2" s="3"/>
      <c r="J2" s="38"/>
      <c r="K2" s="1"/>
    </row>
    <row r="3" spans="2:11" ht="32.25" customHeight="1">
      <c r="B3" s="36"/>
      <c r="C3" s="71" t="s">
        <v>25</v>
      </c>
      <c r="D3" s="71"/>
      <c r="E3" s="71"/>
      <c r="F3" s="71"/>
      <c r="G3" s="71"/>
      <c r="H3" s="71"/>
      <c r="I3" s="71"/>
      <c r="J3" s="38"/>
      <c r="K3" s="1"/>
    </row>
    <row r="4" spans="2:11" ht="23.25" customHeight="1">
      <c r="B4" s="36"/>
      <c r="C4" s="72" t="s">
        <v>29</v>
      </c>
      <c r="D4" s="72"/>
      <c r="E4" s="72"/>
      <c r="F4" s="72"/>
      <c r="G4" s="72"/>
      <c r="H4" s="72"/>
      <c r="I4" s="72"/>
      <c r="J4" s="38"/>
      <c r="K4" s="1"/>
    </row>
    <row r="5" spans="2:11" ht="13.5" customHeight="1">
      <c r="B5" s="36"/>
      <c r="C5" s="73" t="s">
        <v>36</v>
      </c>
      <c r="D5" s="73"/>
      <c r="E5" s="73"/>
      <c r="F5" s="73"/>
      <c r="G5" s="73"/>
      <c r="H5" s="73"/>
      <c r="I5" s="73"/>
      <c r="J5" s="38"/>
      <c r="K5" s="1"/>
    </row>
    <row r="6" spans="2:11" ht="4.5" customHeight="1">
      <c r="B6" s="36"/>
      <c r="C6" s="39"/>
      <c r="D6" s="39"/>
      <c r="E6" s="39"/>
      <c r="F6" s="39"/>
      <c r="G6" s="39"/>
      <c r="H6" s="40"/>
      <c r="I6" s="40"/>
      <c r="J6" s="38"/>
      <c r="K6" s="1"/>
    </row>
    <row r="7" spans="2:11" ht="7.5" customHeight="1">
      <c r="B7" s="21"/>
      <c r="C7" s="33"/>
      <c r="D7" s="33"/>
      <c r="E7" s="33"/>
      <c r="F7" s="33"/>
      <c r="G7" s="33"/>
      <c r="H7" s="34"/>
      <c r="I7" s="34"/>
      <c r="J7" s="25"/>
      <c r="K7" s="1"/>
    </row>
    <row r="8" spans="2:11" ht="19.5" customHeight="1">
      <c r="B8" s="21"/>
      <c r="C8" s="43" t="s">
        <v>0</v>
      </c>
      <c r="D8" s="43"/>
      <c r="E8" s="43"/>
      <c r="F8" s="43"/>
      <c r="G8" s="43"/>
      <c r="H8" s="47"/>
      <c r="I8" s="43"/>
      <c r="J8" s="25"/>
      <c r="K8" s="1"/>
    </row>
    <row r="9" spans="1:11" s="6" customFormat="1" ht="18">
      <c r="A9" s="1"/>
      <c r="B9" s="21"/>
      <c r="C9" s="59" t="s">
        <v>1</v>
      </c>
      <c r="D9" s="61" t="s">
        <v>30</v>
      </c>
      <c r="E9" s="62"/>
      <c r="F9" s="63"/>
      <c r="G9" s="64" t="s">
        <v>33</v>
      </c>
      <c r="H9" s="66" t="s">
        <v>2</v>
      </c>
      <c r="I9" s="55" t="s">
        <v>3</v>
      </c>
      <c r="J9" s="42"/>
      <c r="K9" s="1"/>
    </row>
    <row r="10" spans="2:11" ht="54">
      <c r="B10" s="21"/>
      <c r="C10" s="60"/>
      <c r="D10" s="52" t="s">
        <v>27</v>
      </c>
      <c r="E10" s="53" t="s">
        <v>31</v>
      </c>
      <c r="F10" s="54" t="s">
        <v>32</v>
      </c>
      <c r="G10" s="65"/>
      <c r="H10" s="66"/>
      <c r="I10" s="56"/>
      <c r="J10" s="42"/>
      <c r="K10" s="1"/>
    </row>
    <row r="11" spans="2:11" ht="6" customHeight="1">
      <c r="B11" s="21"/>
      <c r="C11" s="46"/>
      <c r="D11" s="39"/>
      <c r="E11" s="46"/>
      <c r="F11" s="46"/>
      <c r="G11" s="46"/>
      <c r="H11" s="45"/>
      <c r="I11" s="44"/>
      <c r="J11" s="25"/>
      <c r="K11" s="1"/>
    </row>
    <row r="12" spans="2:11" ht="36" customHeight="1">
      <c r="B12" s="21"/>
      <c r="C12" s="9" t="s">
        <v>4</v>
      </c>
      <c r="D12" s="10">
        <v>67026672</v>
      </c>
      <c r="E12" s="11">
        <v>-16541454</v>
      </c>
      <c r="F12" s="12">
        <f>D12+E12</f>
        <v>50485218</v>
      </c>
      <c r="G12" s="13">
        <v>49985347</v>
      </c>
      <c r="H12" s="14">
        <f>IF(F12=0,0,G12/F12)</f>
        <v>0.9900986661085627</v>
      </c>
      <c r="I12" s="14">
        <f>1-H12</f>
        <v>0.009901333891437325</v>
      </c>
      <c r="J12" s="25"/>
      <c r="K12" s="1"/>
    </row>
    <row r="13" spans="2:11" ht="36" customHeight="1">
      <c r="B13" s="21"/>
      <c r="C13" s="15" t="s">
        <v>5</v>
      </c>
      <c r="D13" s="10">
        <v>0</v>
      </c>
      <c r="E13" s="11">
        <v>0</v>
      </c>
      <c r="F13" s="12">
        <f>D13+E13</f>
        <v>0</v>
      </c>
      <c r="G13" s="13">
        <v>0</v>
      </c>
      <c r="H13" s="14">
        <f aca="true" t="shared" si="0" ref="H13:H21">IF(F13=0,0,G13/F13)</f>
        <v>0</v>
      </c>
      <c r="I13" s="14">
        <f>1-H13</f>
        <v>1</v>
      </c>
      <c r="J13" s="25"/>
      <c r="K13" s="1"/>
    </row>
    <row r="14" spans="2:11" ht="36" customHeight="1">
      <c r="B14" s="21"/>
      <c r="C14" s="15" t="s">
        <v>6</v>
      </c>
      <c r="D14" s="10">
        <v>0</v>
      </c>
      <c r="E14" s="11">
        <v>0</v>
      </c>
      <c r="F14" s="12">
        <f>D14+E14</f>
        <v>0</v>
      </c>
      <c r="G14" s="13">
        <v>0</v>
      </c>
      <c r="H14" s="14">
        <f t="shared" si="0"/>
        <v>0</v>
      </c>
      <c r="I14" s="14">
        <f>1-H14</f>
        <v>1</v>
      </c>
      <c r="J14" s="25"/>
      <c r="K14" s="1"/>
    </row>
    <row r="15" spans="2:11" ht="36" customHeight="1">
      <c r="B15" s="21"/>
      <c r="C15" s="15" t="s">
        <v>7</v>
      </c>
      <c r="D15" s="10">
        <v>85342830</v>
      </c>
      <c r="E15" s="11">
        <v>-23325412</v>
      </c>
      <c r="F15" s="12">
        <f aca="true" t="shared" si="1" ref="F15:F21">D15+E15</f>
        <v>62017418</v>
      </c>
      <c r="G15" s="13">
        <v>62018168</v>
      </c>
      <c r="H15" s="14">
        <f t="shared" si="0"/>
        <v>1.000012093376735</v>
      </c>
      <c r="I15" s="14">
        <f aca="true" t="shared" si="2" ref="I15:I22">1-H15</f>
        <v>-1.2093376734911843E-05</v>
      </c>
      <c r="J15" s="25"/>
      <c r="K15" s="1"/>
    </row>
    <row r="16" spans="2:11" ht="36" customHeight="1">
      <c r="B16" s="21"/>
      <c r="C16" s="15" t="s">
        <v>8</v>
      </c>
      <c r="D16" s="10">
        <v>710924</v>
      </c>
      <c r="E16" s="11">
        <v>6432448</v>
      </c>
      <c r="F16" s="12">
        <f t="shared" si="1"/>
        <v>7143372</v>
      </c>
      <c r="G16" s="13">
        <v>7143372.1</v>
      </c>
      <c r="H16" s="14">
        <f t="shared" si="0"/>
        <v>1.0000000139989909</v>
      </c>
      <c r="I16" s="14">
        <f t="shared" si="2"/>
        <v>-1.3998990855412785E-08</v>
      </c>
      <c r="J16" s="25"/>
      <c r="K16" s="1"/>
    </row>
    <row r="17" spans="2:11" ht="36" customHeight="1">
      <c r="B17" s="21"/>
      <c r="C17" s="15" t="s">
        <v>9</v>
      </c>
      <c r="D17" s="10">
        <v>4287096</v>
      </c>
      <c r="E17" s="11">
        <v>-246368</v>
      </c>
      <c r="F17" s="12">
        <f t="shared" si="1"/>
        <v>4040728</v>
      </c>
      <c r="G17" s="13">
        <v>3779324</v>
      </c>
      <c r="H17" s="14">
        <f t="shared" si="0"/>
        <v>0.9353076970288522</v>
      </c>
      <c r="I17" s="14">
        <f t="shared" si="2"/>
        <v>0.06469230297114781</v>
      </c>
      <c r="J17" s="25"/>
      <c r="K17" s="1"/>
    </row>
    <row r="18" spans="2:11" ht="36" customHeight="1">
      <c r="B18" s="21"/>
      <c r="C18" s="15" t="s">
        <v>10</v>
      </c>
      <c r="D18" s="10">
        <v>0</v>
      </c>
      <c r="E18" s="11">
        <v>0</v>
      </c>
      <c r="F18" s="12">
        <f t="shared" si="1"/>
        <v>0</v>
      </c>
      <c r="G18" s="13">
        <v>0</v>
      </c>
      <c r="H18" s="14">
        <f t="shared" si="0"/>
        <v>0</v>
      </c>
      <c r="I18" s="14">
        <f t="shared" si="2"/>
        <v>1</v>
      </c>
      <c r="J18" s="25"/>
      <c r="K18" s="1"/>
    </row>
    <row r="19" spans="2:11" ht="36" customHeight="1">
      <c r="B19" s="21"/>
      <c r="C19" s="15" t="s">
        <v>11</v>
      </c>
      <c r="D19" s="10">
        <v>280889610</v>
      </c>
      <c r="E19" s="11">
        <v>41578789</v>
      </c>
      <c r="F19" s="12">
        <f t="shared" si="1"/>
        <v>322468399</v>
      </c>
      <c r="G19" s="13">
        <v>323336578</v>
      </c>
      <c r="H19" s="14">
        <f t="shared" si="0"/>
        <v>1.0026922917181724</v>
      </c>
      <c r="I19" s="14">
        <f t="shared" si="2"/>
        <v>-0.0026922917181724237</v>
      </c>
      <c r="J19" s="25"/>
      <c r="K19" s="1"/>
    </row>
    <row r="20" spans="2:11" ht="36" customHeight="1">
      <c r="B20" s="21"/>
      <c r="C20" s="15" t="s">
        <v>12</v>
      </c>
      <c r="D20" s="10">
        <v>0</v>
      </c>
      <c r="E20" s="11">
        <v>0</v>
      </c>
      <c r="F20" s="12">
        <f t="shared" si="1"/>
        <v>0</v>
      </c>
      <c r="G20" s="13">
        <v>0</v>
      </c>
      <c r="H20" s="14">
        <f t="shared" si="0"/>
        <v>0</v>
      </c>
      <c r="I20" s="14">
        <f t="shared" si="2"/>
        <v>1</v>
      </c>
      <c r="J20" s="25"/>
      <c r="K20" s="1"/>
    </row>
    <row r="21" spans="2:11" ht="36" customHeight="1">
      <c r="B21" s="21"/>
      <c r="C21" s="15" t="s">
        <v>13</v>
      </c>
      <c r="D21" s="10">
        <v>0</v>
      </c>
      <c r="E21" s="11">
        <v>9324999</v>
      </c>
      <c r="F21" s="12">
        <f t="shared" si="1"/>
        <v>9324999</v>
      </c>
      <c r="G21" s="13">
        <v>9324999</v>
      </c>
      <c r="H21" s="14">
        <f t="shared" si="0"/>
        <v>1</v>
      </c>
      <c r="I21" s="14">
        <f t="shared" si="2"/>
        <v>0</v>
      </c>
      <c r="J21" s="25"/>
      <c r="K21" s="1"/>
    </row>
    <row r="22" spans="2:11" ht="20.25">
      <c r="B22" s="21"/>
      <c r="C22" s="48" t="s">
        <v>14</v>
      </c>
      <c r="D22" s="49">
        <f>SUM(D12:D21)</f>
        <v>438257132</v>
      </c>
      <c r="E22" s="49">
        <f>SUM(E12:E21)</f>
        <v>17223002</v>
      </c>
      <c r="F22" s="49">
        <f>SUM(F12:F21)</f>
        <v>455480134</v>
      </c>
      <c r="G22" s="49">
        <f>SUM(G12:G21)</f>
        <v>455587788.1</v>
      </c>
      <c r="H22" s="50">
        <f>IF(F22=0,0,G22/F22)</f>
        <v>1.0002363530085376</v>
      </c>
      <c r="I22" s="51">
        <f t="shared" si="2"/>
        <v>-0.00023635300853763752</v>
      </c>
      <c r="J22" s="25"/>
      <c r="K22" s="1"/>
    </row>
    <row r="23" spans="2:11" ht="7.5" customHeight="1">
      <c r="B23" s="21"/>
      <c r="C23" s="16"/>
      <c r="D23" s="16"/>
      <c r="E23" s="16"/>
      <c r="F23" s="16"/>
      <c r="G23" s="16"/>
      <c r="H23" s="17"/>
      <c r="I23" s="17"/>
      <c r="J23" s="25"/>
      <c r="K23" s="1"/>
    </row>
    <row r="24" spans="2:11" ht="16.5" customHeight="1">
      <c r="B24" s="21"/>
      <c r="C24" s="18" t="s">
        <v>15</v>
      </c>
      <c r="D24" s="18"/>
      <c r="E24" s="18"/>
      <c r="F24" s="18"/>
      <c r="G24" s="18"/>
      <c r="H24" s="18"/>
      <c r="I24" s="18"/>
      <c r="J24" s="25"/>
      <c r="K24" s="1"/>
    </row>
    <row r="25" spans="2:11" ht="18" customHeight="1">
      <c r="B25" s="21"/>
      <c r="C25" s="59" t="s">
        <v>16</v>
      </c>
      <c r="D25" s="61" t="s">
        <v>34</v>
      </c>
      <c r="E25" s="62"/>
      <c r="F25" s="63"/>
      <c r="G25" s="64" t="s">
        <v>35</v>
      </c>
      <c r="H25" s="66" t="s">
        <v>2</v>
      </c>
      <c r="I25" s="55" t="s">
        <v>26</v>
      </c>
      <c r="J25" s="25"/>
      <c r="K25" s="1"/>
    </row>
    <row r="26" spans="2:11" ht="54">
      <c r="B26" s="21"/>
      <c r="C26" s="60"/>
      <c r="D26" s="52" t="s">
        <v>27</v>
      </c>
      <c r="E26" s="53" t="s">
        <v>31</v>
      </c>
      <c r="F26" s="54" t="s">
        <v>32</v>
      </c>
      <c r="G26" s="65"/>
      <c r="H26" s="66"/>
      <c r="I26" s="56"/>
      <c r="J26" s="25"/>
      <c r="K26" s="1"/>
    </row>
    <row r="27" spans="2:11" ht="5.25" customHeight="1">
      <c r="B27" s="21"/>
      <c r="C27" s="7"/>
      <c r="D27" s="7"/>
      <c r="E27" s="7"/>
      <c r="F27" s="7"/>
      <c r="G27" s="7"/>
      <c r="H27" s="8"/>
      <c r="I27" s="8"/>
      <c r="J27" s="25"/>
      <c r="K27" s="1"/>
    </row>
    <row r="28" spans="2:11" ht="36" customHeight="1">
      <c r="B28" s="21"/>
      <c r="C28" s="15" t="s">
        <v>17</v>
      </c>
      <c r="D28" s="19">
        <v>165351130</v>
      </c>
      <c r="E28" s="13">
        <v>0</v>
      </c>
      <c r="F28" s="20">
        <f>D28+E28</f>
        <v>165351130</v>
      </c>
      <c r="G28" s="13">
        <v>64871877.25</v>
      </c>
      <c r="H28" s="14">
        <f aca="true" t="shared" si="3" ref="H28:H37">IF(F28=0,0,G28/F28)</f>
        <v>0.39232799467412166</v>
      </c>
      <c r="I28" s="14">
        <f>1-H28</f>
        <v>0.6076720053258784</v>
      </c>
      <c r="J28" s="25"/>
      <c r="K28" s="1"/>
    </row>
    <row r="29" spans="2:11" ht="36" customHeight="1">
      <c r="B29" s="21"/>
      <c r="C29" s="15" t="s">
        <v>18</v>
      </c>
      <c r="D29" s="19">
        <v>38517576</v>
      </c>
      <c r="E29" s="13">
        <v>0</v>
      </c>
      <c r="F29" s="20">
        <f aca="true" t="shared" si="4" ref="F29:F36">D29+E29</f>
        <v>38517576</v>
      </c>
      <c r="G29" s="13">
        <v>21356370.71</v>
      </c>
      <c r="H29" s="14">
        <f t="shared" si="3"/>
        <v>0.5544578067425635</v>
      </c>
      <c r="I29" s="14">
        <f aca="true" t="shared" si="5" ref="I29:I36">1-H29</f>
        <v>0.4455421932574365</v>
      </c>
      <c r="J29" s="25"/>
      <c r="K29" s="1"/>
    </row>
    <row r="30" spans="2:11" ht="36" customHeight="1">
      <c r="B30" s="21"/>
      <c r="C30" s="15" t="s">
        <v>19</v>
      </c>
      <c r="D30" s="19">
        <v>87598284</v>
      </c>
      <c r="E30" s="13">
        <v>0</v>
      </c>
      <c r="F30" s="20">
        <f t="shared" si="4"/>
        <v>87598284</v>
      </c>
      <c r="G30" s="13">
        <v>50038921.57</v>
      </c>
      <c r="H30" s="14">
        <f t="shared" si="3"/>
        <v>0.5712317557499186</v>
      </c>
      <c r="I30" s="14">
        <f t="shared" si="5"/>
        <v>0.4287682442500814</v>
      </c>
      <c r="J30" s="25"/>
      <c r="K30" s="1"/>
    </row>
    <row r="31" spans="2:11" ht="36" customHeight="1">
      <c r="B31" s="21"/>
      <c r="C31" s="15" t="s">
        <v>12</v>
      </c>
      <c r="D31" s="19">
        <v>30634022</v>
      </c>
      <c r="E31" s="13">
        <v>0</v>
      </c>
      <c r="F31" s="20">
        <f t="shared" si="4"/>
        <v>30634022</v>
      </c>
      <c r="G31" s="13">
        <v>11222243.42</v>
      </c>
      <c r="H31" s="14">
        <f t="shared" si="3"/>
        <v>0.3663326813566955</v>
      </c>
      <c r="I31" s="14">
        <f t="shared" si="5"/>
        <v>0.6336673186433045</v>
      </c>
      <c r="J31" s="25"/>
      <c r="K31" s="1"/>
    </row>
    <row r="32" spans="2:11" ht="36" customHeight="1">
      <c r="B32" s="21"/>
      <c r="C32" s="15" t="s">
        <v>20</v>
      </c>
      <c r="D32" s="19">
        <v>2317476</v>
      </c>
      <c r="E32" s="13">
        <v>0</v>
      </c>
      <c r="F32" s="20">
        <f t="shared" si="4"/>
        <v>2317476</v>
      </c>
      <c r="G32" s="13">
        <v>1340572.35</v>
      </c>
      <c r="H32" s="14">
        <f t="shared" si="3"/>
        <v>0.5784622365021256</v>
      </c>
      <c r="I32" s="14">
        <f t="shared" si="5"/>
        <v>0.4215377634978744</v>
      </c>
      <c r="J32" s="35"/>
      <c r="K32" s="1"/>
    </row>
    <row r="33" spans="2:11" ht="36" customHeight="1">
      <c r="B33" s="21"/>
      <c r="C33" s="15" t="s">
        <v>21</v>
      </c>
      <c r="D33" s="19">
        <v>43442532</v>
      </c>
      <c r="E33" s="13">
        <v>0</v>
      </c>
      <c r="F33" s="20">
        <f t="shared" si="4"/>
        <v>43442532</v>
      </c>
      <c r="G33" s="13">
        <v>4358395.03</v>
      </c>
      <c r="H33" s="14">
        <f t="shared" si="3"/>
        <v>0.10032552959850499</v>
      </c>
      <c r="I33" s="14">
        <f t="shared" si="5"/>
        <v>0.899674470401495</v>
      </c>
      <c r="J33" s="35"/>
      <c r="K33" s="1"/>
    </row>
    <row r="34" spans="2:11" ht="36" customHeight="1">
      <c r="B34" s="21"/>
      <c r="C34" s="15" t="s">
        <v>22</v>
      </c>
      <c r="D34" s="19">
        <v>0</v>
      </c>
      <c r="E34" s="13">
        <v>0</v>
      </c>
      <c r="F34" s="20">
        <f t="shared" si="4"/>
        <v>0</v>
      </c>
      <c r="G34" s="13">
        <v>0</v>
      </c>
      <c r="H34" s="14">
        <f t="shared" si="3"/>
        <v>0</v>
      </c>
      <c r="I34" s="14">
        <f t="shared" si="5"/>
        <v>1</v>
      </c>
      <c r="J34" s="35"/>
      <c r="K34" s="1"/>
    </row>
    <row r="35" spans="2:11" ht="36" customHeight="1">
      <c r="B35" s="21"/>
      <c r="C35" s="15" t="s">
        <v>11</v>
      </c>
      <c r="D35" s="19">
        <v>0</v>
      </c>
      <c r="E35" s="13">
        <v>0</v>
      </c>
      <c r="F35" s="20">
        <f t="shared" si="4"/>
        <v>0</v>
      </c>
      <c r="G35" s="13">
        <v>0</v>
      </c>
      <c r="H35" s="14">
        <f t="shared" si="3"/>
        <v>0</v>
      </c>
      <c r="I35" s="14">
        <f t="shared" si="5"/>
        <v>1</v>
      </c>
      <c r="J35" s="35"/>
      <c r="K35" s="1"/>
    </row>
    <row r="36" spans="2:11" ht="36" customHeight="1">
      <c r="B36" s="21"/>
      <c r="C36" s="15" t="s">
        <v>23</v>
      </c>
      <c r="D36" s="19">
        <v>74571085</v>
      </c>
      <c r="E36" s="13">
        <v>0</v>
      </c>
      <c r="F36" s="20">
        <f t="shared" si="4"/>
        <v>74571085</v>
      </c>
      <c r="G36" s="13">
        <v>22088307.98</v>
      </c>
      <c r="H36" s="14">
        <f t="shared" si="3"/>
        <v>0.29620472841450546</v>
      </c>
      <c r="I36" s="14">
        <f t="shared" si="5"/>
        <v>0.7037952715854945</v>
      </c>
      <c r="J36" s="35"/>
      <c r="K36" s="1"/>
    </row>
    <row r="37" spans="2:11" ht="20.25">
      <c r="B37" s="21"/>
      <c r="C37" s="48" t="s">
        <v>24</v>
      </c>
      <c r="D37" s="49">
        <f>SUM(D28:D36)</f>
        <v>442432105</v>
      </c>
      <c r="E37" s="49">
        <f>SUM(E28:E36)</f>
        <v>0</v>
      </c>
      <c r="F37" s="49">
        <f>SUM(F28:F36)</f>
        <v>442432105</v>
      </c>
      <c r="G37" s="49">
        <f>SUM(G28:G36)</f>
        <v>175276688.30999997</v>
      </c>
      <c r="H37" s="50">
        <f t="shared" si="3"/>
        <v>0.39616629609191667</v>
      </c>
      <c r="I37" s="51">
        <f>1-H37</f>
        <v>0.6038337039080833</v>
      </c>
      <c r="J37" s="35"/>
      <c r="K37" s="1"/>
    </row>
    <row r="38" spans="2:11" ht="6.75" customHeight="1">
      <c r="B38" s="21"/>
      <c r="C38" s="21"/>
      <c r="D38" s="21"/>
      <c r="E38" s="21"/>
      <c r="F38" s="21"/>
      <c r="G38" s="21"/>
      <c r="H38" s="4"/>
      <c r="I38" s="4"/>
      <c r="J38" s="25"/>
      <c r="K38" s="1"/>
    </row>
    <row r="39" spans="2:11" ht="5.25" customHeight="1">
      <c r="B39" s="21"/>
      <c r="C39" s="21"/>
      <c r="D39" s="21"/>
      <c r="E39" s="21"/>
      <c r="F39" s="21"/>
      <c r="G39" s="21"/>
      <c r="H39" s="4"/>
      <c r="I39" s="4"/>
      <c r="J39" s="25"/>
      <c r="K39" s="1"/>
    </row>
    <row r="40" spans="2:11" ht="8.25" customHeight="1" hidden="1" thickBot="1">
      <c r="B40" s="21"/>
      <c r="C40" s="21"/>
      <c r="D40" s="57"/>
      <c r="E40" s="57"/>
      <c r="F40" s="22"/>
      <c r="G40" s="57"/>
      <c r="H40" s="57"/>
      <c r="I40" s="4"/>
      <c r="J40" s="25"/>
      <c r="K40" s="1"/>
    </row>
    <row r="41" spans="2:11" ht="11.25" customHeight="1">
      <c r="B41" s="21"/>
      <c r="C41" s="21"/>
      <c r="D41" s="58"/>
      <c r="E41" s="58"/>
      <c r="F41" s="22"/>
      <c r="G41" s="58"/>
      <c r="H41" s="58"/>
      <c r="I41" s="4"/>
      <c r="J41" s="25"/>
      <c r="K41" s="1"/>
    </row>
    <row r="42" spans="2:11" ht="12.75" customHeight="1" thickBot="1">
      <c r="B42" s="21"/>
      <c r="C42" s="41" t="s">
        <v>37</v>
      </c>
      <c r="D42" s="32"/>
      <c r="E42" s="70"/>
      <c r="F42" s="70"/>
      <c r="G42" s="32"/>
      <c r="H42" s="69" t="s">
        <v>38</v>
      </c>
      <c r="I42" s="69"/>
      <c r="J42" s="25"/>
      <c r="K42" s="1"/>
    </row>
    <row r="43" spans="2:11" ht="20.25" customHeight="1">
      <c r="B43" s="21"/>
      <c r="C43" s="22" t="s">
        <v>39</v>
      </c>
      <c r="D43" s="31"/>
      <c r="E43" s="67"/>
      <c r="F43" s="67"/>
      <c r="G43" s="31"/>
      <c r="H43" s="74" t="s">
        <v>40</v>
      </c>
      <c r="I43" s="74"/>
      <c r="J43" s="25"/>
      <c r="K43" s="1"/>
    </row>
    <row r="44" spans="2:11" ht="20.25" customHeight="1">
      <c r="B44" s="21"/>
      <c r="C44" t="s">
        <v>28</v>
      </c>
      <c r="D44" s="30"/>
      <c r="E44" s="30"/>
      <c r="F44" s="22"/>
      <c r="G44" s="30"/>
      <c r="H44" s="67"/>
      <c r="I44" s="67"/>
      <c r="J44" s="25"/>
      <c r="K44" s="1"/>
    </row>
    <row r="45" spans="2:11" ht="20.25" customHeight="1">
      <c r="B45" s="21"/>
      <c r="C45" s="23"/>
      <c r="D45" s="30"/>
      <c r="E45" s="30"/>
      <c r="F45" s="22"/>
      <c r="G45" s="30"/>
      <c r="H45" s="30"/>
      <c r="I45" s="4"/>
      <c r="J45" s="25"/>
      <c r="K45" s="1"/>
    </row>
    <row r="46" spans="2:11" ht="20.25" customHeight="1">
      <c r="B46" s="21"/>
      <c r="C46" s="23"/>
      <c r="D46" s="30"/>
      <c r="E46" s="30"/>
      <c r="F46" s="22"/>
      <c r="G46" s="30"/>
      <c r="H46" s="30"/>
      <c r="I46" s="4"/>
      <c r="J46" s="25"/>
      <c r="K46" s="1"/>
    </row>
    <row r="47" spans="2:11" ht="20.25" customHeight="1">
      <c r="B47" s="21"/>
      <c r="C47" s="23"/>
      <c r="D47" s="68" t="s">
        <v>41</v>
      </c>
      <c r="E47" s="68"/>
      <c r="F47" s="68"/>
      <c r="G47" s="68"/>
      <c r="H47" s="30"/>
      <c r="I47" s="4"/>
      <c r="J47" s="25"/>
      <c r="K47" s="1"/>
    </row>
    <row r="48" spans="2:11" ht="20.25" customHeight="1">
      <c r="B48" s="21"/>
      <c r="C48" s="23"/>
      <c r="D48" s="68"/>
      <c r="E48" s="68"/>
      <c r="F48" s="68"/>
      <c r="G48" s="68"/>
      <c r="H48" s="30"/>
      <c r="I48" s="4"/>
      <c r="J48" s="25"/>
      <c r="K48" s="1"/>
    </row>
    <row r="49" spans="2:11" ht="20.25" customHeight="1">
      <c r="B49" s="21"/>
      <c r="C49" s="23"/>
      <c r="D49" s="30"/>
      <c r="E49" s="30"/>
      <c r="F49" s="22"/>
      <c r="G49" s="30"/>
      <c r="H49" s="30"/>
      <c r="I49" s="4"/>
      <c r="J49" s="25"/>
      <c r="K49" s="1"/>
    </row>
    <row r="50" spans="2:11" ht="12.75">
      <c r="B50" s="21"/>
      <c r="C50" s="24"/>
      <c r="D50" s="57"/>
      <c r="E50" s="57"/>
      <c r="F50" s="22"/>
      <c r="G50" s="21"/>
      <c r="H50" s="21"/>
      <c r="I50" s="21"/>
      <c r="J50" s="25"/>
      <c r="K50" s="1"/>
    </row>
    <row r="51" spans="2:11" ht="2.25" customHeight="1">
      <c r="B51" s="21"/>
      <c r="C51" s="21"/>
      <c r="D51" s="21"/>
      <c r="E51" s="21"/>
      <c r="F51" s="21"/>
      <c r="G51" s="21"/>
      <c r="H51" s="4"/>
      <c r="I51" s="4"/>
      <c r="J51" s="25"/>
      <c r="K51" s="1"/>
    </row>
    <row r="52" spans="1:11" s="6" customFormat="1" ht="8.25" customHeight="1">
      <c r="A52" s="1"/>
      <c r="B52" s="1"/>
      <c r="C52" s="1"/>
      <c r="D52" s="1"/>
      <c r="E52" s="1"/>
      <c r="F52" s="1"/>
      <c r="G52" s="1"/>
      <c r="H52" s="4"/>
      <c r="I52" s="4"/>
      <c r="J52" s="25"/>
      <c r="K52" s="1"/>
    </row>
    <row r="53" spans="1:10" s="6" customFormat="1" ht="18.75" customHeight="1" hidden="1">
      <c r="A53" s="1"/>
      <c r="C53" s="2"/>
      <c r="D53" s="2"/>
      <c r="E53" s="2"/>
      <c r="F53" s="2"/>
      <c r="G53" s="2"/>
      <c r="H53" s="26"/>
      <c r="I53" s="26"/>
      <c r="J53" s="27"/>
    </row>
    <row r="54" spans="8:10" ht="18.75" customHeight="1" hidden="1">
      <c r="H54" s="26"/>
      <c r="I54" s="26"/>
      <c r="J54" s="28"/>
    </row>
    <row r="55" spans="2:13" s="1" customFormat="1" ht="18.75" customHeight="1" hidden="1">
      <c r="B55" s="2"/>
      <c r="C55" s="2"/>
      <c r="D55" s="2"/>
      <c r="E55" s="2"/>
      <c r="F55" s="2"/>
      <c r="G55" s="2"/>
      <c r="H55" s="29"/>
      <c r="I55" s="29"/>
      <c r="J55" s="2"/>
      <c r="K55" s="2"/>
      <c r="L55" s="2"/>
      <c r="M55" s="2"/>
    </row>
    <row r="56" spans="2:13" s="1" customFormat="1" ht="18.75" customHeight="1" hidden="1">
      <c r="B56" s="2"/>
      <c r="C56" s="2"/>
      <c r="D56" s="2"/>
      <c r="E56" s="2"/>
      <c r="F56" s="2"/>
      <c r="G56" s="2"/>
      <c r="H56" s="29"/>
      <c r="I56" s="29"/>
      <c r="J56" s="2"/>
      <c r="K56" s="2"/>
      <c r="L56" s="2"/>
      <c r="M56" s="2"/>
    </row>
    <row r="57" spans="2:13" s="1" customFormat="1" ht="18.75" customHeight="1" hidden="1">
      <c r="B57" s="2"/>
      <c r="C57" s="2"/>
      <c r="D57" s="2"/>
      <c r="E57" s="2"/>
      <c r="F57" s="2"/>
      <c r="G57" s="2"/>
      <c r="H57" s="29"/>
      <c r="I57" s="29"/>
      <c r="J57" s="2"/>
      <c r="K57" s="2"/>
      <c r="L57" s="2"/>
      <c r="M57" s="2"/>
    </row>
    <row r="58" spans="2:13" s="1" customFormat="1" ht="18.75" customHeight="1" hidden="1">
      <c r="B58" s="2"/>
      <c r="C58" s="2"/>
      <c r="D58" s="2"/>
      <c r="E58" s="2"/>
      <c r="F58" s="2"/>
      <c r="G58" s="2"/>
      <c r="H58" s="29"/>
      <c r="I58" s="29"/>
      <c r="J58" s="2"/>
      <c r="K58" s="2"/>
      <c r="L58" s="2"/>
      <c r="M58" s="2"/>
    </row>
    <row r="59" spans="2:13" s="1" customFormat="1" ht="18.75" customHeight="1" hidden="1">
      <c r="B59" s="2"/>
      <c r="C59" s="2"/>
      <c r="D59" s="2"/>
      <c r="E59" s="2"/>
      <c r="F59" s="2"/>
      <c r="G59" s="2"/>
      <c r="H59" s="29"/>
      <c r="I59" s="29"/>
      <c r="J59" s="2"/>
      <c r="K59" s="2"/>
      <c r="L59" s="2"/>
      <c r="M59" s="2"/>
    </row>
  </sheetData>
  <sheetProtection/>
  <mergeCells count="24">
    <mergeCell ref="D50:E50"/>
    <mergeCell ref="C3:I3"/>
    <mergeCell ref="C4:I4"/>
    <mergeCell ref="C5:I5"/>
    <mergeCell ref="E43:F43"/>
    <mergeCell ref="H43:I43"/>
    <mergeCell ref="C9:C10"/>
    <mergeCell ref="D9:F9"/>
    <mergeCell ref="G9:G10"/>
    <mergeCell ref="H9:H10"/>
    <mergeCell ref="C25:C26"/>
    <mergeCell ref="D25:F25"/>
    <mergeCell ref="G25:G26"/>
    <mergeCell ref="H25:H26"/>
    <mergeCell ref="H44:I44"/>
    <mergeCell ref="D47:G48"/>
    <mergeCell ref="H42:I42"/>
    <mergeCell ref="E42:F42"/>
    <mergeCell ref="I9:I10"/>
    <mergeCell ref="G40:H40"/>
    <mergeCell ref="D41:E41"/>
    <mergeCell ref="G41:H41"/>
    <mergeCell ref="I25:I26"/>
    <mergeCell ref="D40:E40"/>
  </mergeCells>
  <printOptions horizontalCentered="1" verticalCentered="1"/>
  <pageMargins left="0.3937007874015748" right="0.3937007874015748" top="0.25" bottom="0.25" header="0" footer="0"/>
  <pageSetup fitToHeight="1" fitToWidth="1" horizontalDpi="600" verticalDpi="6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ASEJ; manuel.fonseca</dc:creator>
  <cp:keywords/>
  <dc:description/>
  <cp:lastModifiedBy>Olimpia</cp:lastModifiedBy>
  <cp:lastPrinted>2014-07-14T14:56:25Z</cp:lastPrinted>
  <dcterms:created xsi:type="dcterms:W3CDTF">2011-12-13T19:16:20Z</dcterms:created>
  <dcterms:modified xsi:type="dcterms:W3CDTF">2018-01-25T22:36:27Z</dcterms:modified>
  <cp:category/>
  <cp:version/>
  <cp:contentType/>
  <cp:contentStatus/>
</cp:coreProperties>
</file>