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0" windowWidth="20430" windowHeight="7380" activeTab="0"/>
  </bookViews>
  <sheets>
    <sheet name="Hoja1" sheetId="1" r:id="rId1"/>
  </sheets>
  <definedNames>
    <definedName name="_xlnm.Print_Area" localSheetId="0">'Hoja1'!$A$1:$I$141</definedName>
    <definedName name="_xlnm.Print_Titles" localSheetId="0">'Hoja1'!$1:$6</definedName>
  </definedNames>
  <calcPr fullCalcOnLoad="1"/>
</workbook>
</file>

<file path=xl/sharedStrings.xml><?xml version="1.0" encoding="utf-8"?>
<sst xmlns="http://schemas.openxmlformats.org/spreadsheetml/2006/main" count="400" uniqueCount="397">
  <si>
    <t xml:space="preserve">ACTIVO </t>
  </si>
  <si>
    <t>ACTIVO CIRCULANTE</t>
  </si>
  <si>
    <t>1110</t>
  </si>
  <si>
    <t>EFECTIVO Y EQUIVALENTES</t>
  </si>
  <si>
    <t>1111</t>
  </si>
  <si>
    <t>EFECTIVO</t>
  </si>
  <si>
    <t>1112</t>
  </si>
  <si>
    <t>BANCOS/TESORERÍA</t>
  </si>
  <si>
    <t>1113</t>
  </si>
  <si>
    <t>BANCOS/DEPENDENCIAS Y OTROS</t>
  </si>
  <si>
    <t>1114</t>
  </si>
  <si>
    <t>INVERSIONES TEMPORALES (HASTA 3 MESES)</t>
  </si>
  <si>
    <t>1115</t>
  </si>
  <si>
    <t>FONDOS CON AFECTACIÓN ESPECÍFICA</t>
  </si>
  <si>
    <t>1116</t>
  </si>
  <si>
    <t>DEPÓSITOS DE FONDOS DE TERCEROS EN GARANTÍA Y/O ADMINISTRACIÓN</t>
  </si>
  <si>
    <t>1119</t>
  </si>
  <si>
    <t>OTROS EFECTIVOS Y EQUIVALENTES</t>
  </si>
  <si>
    <t>1120</t>
  </si>
  <si>
    <t>DERECHOS A RECIBIR EFECTIVO O EQUIVALENTES</t>
  </si>
  <si>
    <t>1121</t>
  </si>
  <si>
    <t>INVERSIONES FINANCIERAS DE CORTO PLAZO</t>
  </si>
  <si>
    <t>1122</t>
  </si>
  <si>
    <t>CUENTAS POR COBRAR A CORTO PLAZO</t>
  </si>
  <si>
    <t>1123</t>
  </si>
  <si>
    <t>DEUDORES DIVERSOS POR COBRAR A CORTO PLAZO</t>
  </si>
  <si>
    <t>1124</t>
  </si>
  <si>
    <t>INGRESOS POR RECUPERAR A CORTO PLAZO</t>
  </si>
  <si>
    <t>1125</t>
  </si>
  <si>
    <t>DEUDORES POR ANTICIPOS DE LA TESORERÍA A CORTO PLAZO</t>
  </si>
  <si>
    <t>1126</t>
  </si>
  <si>
    <t>PRÉSTAMOS OTORGADOS A CORTO PLAZO</t>
  </si>
  <si>
    <t>1129</t>
  </si>
  <si>
    <t>OTROS DERECHOS A RECIBIR EFECTIVO O EQUIVALENTES A CORTO PLAZO</t>
  </si>
  <si>
    <t>1130</t>
  </si>
  <si>
    <t>DERECHOS A RECIBIR BIENES O SERVICIOS</t>
  </si>
  <si>
    <t>1131</t>
  </si>
  <si>
    <t>ANTICIPO A PROVEEDORES POR ADQUISICIÓN DE BIENES Y PRESTACIÓN DE SERVICIOS A CORTO PLAZO</t>
  </si>
  <si>
    <t>1132</t>
  </si>
  <si>
    <t>ANTICIPO A PROVEEDORES POR ADQUISICIÓN DE BIENES INMUEBLES Y MUEBLES A CORTO PLAZO</t>
  </si>
  <si>
    <t>1133</t>
  </si>
  <si>
    <t>ANTICIPO A PROVEEDORES  POR ADQUISICIÓN DE BIENES INTANGIBLES A CORTO PLAZO</t>
  </si>
  <si>
    <t>1134</t>
  </si>
  <si>
    <t>ANTICIPO A CONTRATISTAS POR OBRAS PÚBLICAS A CORTO PLAZO</t>
  </si>
  <si>
    <t>1139</t>
  </si>
  <si>
    <t>OTROS DERECHOS A RECIBIR BIENES O SERVICIOS A CORTO PLAZO</t>
  </si>
  <si>
    <t>1140</t>
  </si>
  <si>
    <t>INVENTARIOS</t>
  </si>
  <si>
    <t>1141</t>
  </si>
  <si>
    <t>INVENTARIO DE MERCANCÍAS PARA VENTA</t>
  </si>
  <si>
    <t>1142</t>
  </si>
  <si>
    <t>INVENTARIO DE MERCANCÍAS TERMINADAS</t>
  </si>
  <si>
    <t>1143</t>
  </si>
  <si>
    <t>INVENTARIO DE MERCANCÍAS EN PROCESO DE ELABORACIÓN</t>
  </si>
  <si>
    <t>1144</t>
  </si>
  <si>
    <t>INVENTARIO DE MATERIAS PRIMAS, MATERIALES Y SUMINISTROS PARA PRODUCCIÓN</t>
  </si>
  <si>
    <t>1145</t>
  </si>
  <si>
    <t>BIENES EN TRÁNSITO</t>
  </si>
  <si>
    <t>1150</t>
  </si>
  <si>
    <t>ALMACENES</t>
  </si>
  <si>
    <t>1151</t>
  </si>
  <si>
    <t>ALMACÉN DE MATERIALES Y SUMINISTROS DE CONSUMO</t>
  </si>
  <si>
    <t>1160</t>
  </si>
  <si>
    <t>ESTIMACIÓN POR PÉRDIDA O DETERIORO DE ACTIVOS CIRCULANTES</t>
  </si>
  <si>
    <t>1161</t>
  </si>
  <si>
    <t>ESTIMACIÓNES PARA CUENTAS INCOBRABLES POR DERECHOS A RECIBIR EFECTIVO O EQUIVALENTES</t>
  </si>
  <si>
    <t>1162</t>
  </si>
  <si>
    <t>ESTIMACIÓN POR DETERIORO DE INVENTARIOS</t>
  </si>
  <si>
    <t>1190</t>
  </si>
  <si>
    <t>OTROS ACTIVOS CIRCULANTES</t>
  </si>
  <si>
    <t>1191</t>
  </si>
  <si>
    <t>VALORES EN GARANTÍA</t>
  </si>
  <si>
    <t>1192</t>
  </si>
  <si>
    <t>BIENES EN GARANTÍA (EXCLUYE DEPÓSITOS DE FONDOS)</t>
  </si>
  <si>
    <t>1193</t>
  </si>
  <si>
    <t>BIENES DERIVADOS DE EMBARGOS,  DECOMISOS, ASEGURAMIENTOS Y DACIÓN EN PAGO</t>
  </si>
  <si>
    <t>ACTIVO NO CIRCULANTE</t>
  </si>
  <si>
    <t>1210</t>
  </si>
  <si>
    <t>INVERSIONES FINANCIERAS A LARGO PLAZO</t>
  </si>
  <si>
    <t>1211</t>
  </si>
  <si>
    <t>INVERSIONES A LARGO PLAZO</t>
  </si>
  <si>
    <t>1212</t>
  </si>
  <si>
    <t>TÍTULOS Y VALORES A LARGO PLAZO</t>
  </si>
  <si>
    <t>1213</t>
  </si>
  <si>
    <t>FIDEICOMISOS, MANDATOS Y CONTRATOS ANÁLOGOS</t>
  </si>
  <si>
    <t>1214</t>
  </si>
  <si>
    <t>PARTICIPACIONES Y APORTACIONES DE CAPITAL</t>
  </si>
  <si>
    <t>1220</t>
  </si>
  <si>
    <t>DERECHOS A RECIBIR EFECTIVO O EQUIVALENTES A LARGO PLAZO</t>
  </si>
  <si>
    <t>1221</t>
  </si>
  <si>
    <t>DOCUMENTOS POR COBRAR A LARGO PLAZO</t>
  </si>
  <si>
    <t>1222</t>
  </si>
  <si>
    <t>DEUDORES DIVERSOS A LARGO PLAZO</t>
  </si>
  <si>
    <t>1223</t>
  </si>
  <si>
    <t>INGRESOS POR RECUPERAR A LARGO PLAZO</t>
  </si>
  <si>
    <t>1224</t>
  </si>
  <si>
    <t>PRÉSTAMOS OTORGADOS A LARGO PLAZO</t>
  </si>
  <si>
    <t>1229</t>
  </si>
  <si>
    <t>OTROS DERECHOS A RECIBIR EFECTIVO O EQUIVALENTES A LARGO PLAZO</t>
  </si>
  <si>
    <t>1230</t>
  </si>
  <si>
    <t>BIENES INMUEBLES, INFRAESTRUCTURA Y CONSTRUCCIONES EN PROCESO</t>
  </si>
  <si>
    <t>1231</t>
  </si>
  <si>
    <t>TERRENOS</t>
  </si>
  <si>
    <t>1232</t>
  </si>
  <si>
    <t>VIVIENDAS</t>
  </si>
  <si>
    <t>1233</t>
  </si>
  <si>
    <t>EDIFICIOS NO HABITACIONALES</t>
  </si>
  <si>
    <t>1234</t>
  </si>
  <si>
    <t>INFRAESTRUCTURA</t>
  </si>
  <si>
    <t>1235</t>
  </si>
  <si>
    <t>CONSTRUCCIONES EN PROCESO EN BIENES DE DOMINIO PÚBLICO</t>
  </si>
  <si>
    <t>1236</t>
  </si>
  <si>
    <t>CONSTRUCCIONES EN PROCESO EN BIENES PROPIOS</t>
  </si>
  <si>
    <t>1239</t>
  </si>
  <si>
    <t>OTROS BIENES INMUEBLES</t>
  </si>
  <si>
    <t>1240</t>
  </si>
  <si>
    <t>BIENES MUEBLES</t>
  </si>
  <si>
    <t>1241</t>
  </si>
  <si>
    <t>MOBILIARIO Y EQUIPO DE ADMINISTRACIÓN</t>
  </si>
  <si>
    <t>1242</t>
  </si>
  <si>
    <t>MOBILIARIO Y EQUIPO EDUCACIONAL Y RECREATIVO</t>
  </si>
  <si>
    <t>1243</t>
  </si>
  <si>
    <t>EQUIPO E INSTRUMENTAL MÉDICO Y DE LABORATORIO</t>
  </si>
  <si>
    <t>1244</t>
  </si>
  <si>
    <t>EQUIPO DE TRANSPORTE</t>
  </si>
  <si>
    <t>1245</t>
  </si>
  <si>
    <t>EQUIPO DE DEFENSA Y SEGURIDAD</t>
  </si>
  <si>
    <t>1246</t>
  </si>
  <si>
    <t>MAQUINARIA, OTROS EQUIPOS Y HERRAMIENTAS</t>
  </si>
  <si>
    <t>1247</t>
  </si>
  <si>
    <t>COLECCIONES, OBRAS DE ARTE Y OBJETOS VALIOSOS</t>
  </si>
  <si>
    <t>1248</t>
  </si>
  <si>
    <t>ACTIVOS BIOLÓGICOS</t>
  </si>
  <si>
    <t>1250</t>
  </si>
  <si>
    <t>ACTIVOS INTANGIBLES</t>
  </si>
  <si>
    <t>1251</t>
  </si>
  <si>
    <t>SOFTWARE</t>
  </si>
  <si>
    <t>1252</t>
  </si>
  <si>
    <t>PATENTES, MARCAS Y DERECHOS</t>
  </si>
  <si>
    <t>1253</t>
  </si>
  <si>
    <t>CONCESIONES Y FRANQUICIAS</t>
  </si>
  <si>
    <t>1254</t>
  </si>
  <si>
    <t>LICENCIAS</t>
  </si>
  <si>
    <t>1259</t>
  </si>
  <si>
    <t>OTROS ACTIVOS INTANGIBLES</t>
  </si>
  <si>
    <t>1260</t>
  </si>
  <si>
    <t>DEPRECIACIÓN, DETERIORO Y AMORTIZACIÓN ACUMULADA DE BIENES</t>
  </si>
  <si>
    <t>1261</t>
  </si>
  <si>
    <t>DEPRECIACIÓN ACUMULADA DE BIENES INMUEBLES</t>
  </si>
  <si>
    <t>1262</t>
  </si>
  <si>
    <t>DEPRECIACIÓN ACUMULADA DE INFRAESTRUCTURA</t>
  </si>
  <si>
    <t>1263</t>
  </si>
  <si>
    <t>DEPRECIACIÓN ACUMULADA DE BIENES MUEBLES</t>
  </si>
  <si>
    <t>1264</t>
  </si>
  <si>
    <t>DETERIORO ACUMULADO DE ACTIVOS BIOLÓGICOS</t>
  </si>
  <si>
    <t>1265</t>
  </si>
  <si>
    <t>AMORTIZACIÓN ACUMULADA DE ACTIVOS INTANGIBLES</t>
  </si>
  <si>
    <t>1270</t>
  </si>
  <si>
    <t>ACTIVOS DIFERIDOS</t>
  </si>
  <si>
    <t>1271</t>
  </si>
  <si>
    <t>ESTUDIOS, FORMULACIÓN Y EVALUACIÓN DE PROYECTOS</t>
  </si>
  <si>
    <t>1272</t>
  </si>
  <si>
    <t>DERECHOS SOBRE BIENES EN RÉGIMEN DE ARRENDAMIENTO FINANCIERO</t>
  </si>
  <si>
    <t>1273</t>
  </si>
  <si>
    <t>GASTOS PAGADOS POR ADELANTADO A LARGO PLAZO</t>
  </si>
  <si>
    <t>1274</t>
  </si>
  <si>
    <t>ANTICIPOS A LARGO PLAZO</t>
  </si>
  <si>
    <t>1275</t>
  </si>
  <si>
    <t>BENEFICIOS AL RETIRO DE EMPLEADOS PAGADOS POR ADELANTADO</t>
  </si>
  <si>
    <t>1279</t>
  </si>
  <si>
    <t>OTROS ACTIVOS DIFERIDOS</t>
  </si>
  <si>
    <t>1280</t>
  </si>
  <si>
    <t>ESTIMACIÓN POR PÉRDIDA O DETERIORO DE ACTIVOS NO CIRCULANTES</t>
  </si>
  <si>
    <t>1281</t>
  </si>
  <si>
    <t>ESTIMACIONES POR PÉRDIDA DE CUENTAS INCOBRABLES DE DOCUMENTOS POR COBRAR A LARGO PLAZO</t>
  </si>
  <si>
    <t>1282</t>
  </si>
  <si>
    <t>ESTIMACIONES POR PÉRDIDA DE CUENTAS INCOBRABLES DE DEUDORES DIVERSOS POR COBRAR A LARGO PLAZO</t>
  </si>
  <si>
    <t>1283</t>
  </si>
  <si>
    <t>ESTIMACIONES POR PÉRDIDA DE CUENTAS INCOBRABLES DE INGRESOS POR COBRAR A LARGO PLAZO</t>
  </si>
  <si>
    <t>1284</t>
  </si>
  <si>
    <t>ESTIMACIONES POR PÉRDIDA DE CUENTAS INCOBRABLES DE PRÉSTAMOS OTORGADOS A LARGO PLAZO</t>
  </si>
  <si>
    <t>1289</t>
  </si>
  <si>
    <t>ESTIMACIONES POR PÉRDIDA DE OTRAS CUENTAS INCOBRABLES A LARGO PLAZO</t>
  </si>
  <si>
    <t>1290</t>
  </si>
  <si>
    <t>OTROS ACTIVOS NO CIRCULANTES</t>
  </si>
  <si>
    <t>1291</t>
  </si>
  <si>
    <t>BIENES EN CONCESIÓN</t>
  </si>
  <si>
    <t>1292</t>
  </si>
  <si>
    <t>BIENES EN ARRENDAMIENTO FINANCIERO</t>
  </si>
  <si>
    <t>1293</t>
  </si>
  <si>
    <t>BIENES EN COMODATO</t>
  </si>
  <si>
    <t>TOTAL DE ACTIVOS CIRCULANTES</t>
  </si>
  <si>
    <t>TOTAL DE ACTIVOS NO CIRCULANTES</t>
  </si>
  <si>
    <t>PASIVO</t>
  </si>
  <si>
    <t>PASIVO CIRCULANTE</t>
  </si>
  <si>
    <t>2110</t>
  </si>
  <si>
    <t>CUENTAS POR PAGAR A CORTO PLAZO</t>
  </si>
  <si>
    <t>2111</t>
  </si>
  <si>
    <t>SERVICIOS PERSONALES POR PAGAR A CORTO PLAZO</t>
  </si>
  <si>
    <t>2112</t>
  </si>
  <si>
    <t>PROVEEDORES POR PAGAR A CORTO PLAZO</t>
  </si>
  <si>
    <t>2113</t>
  </si>
  <si>
    <t>CONTRATISTAS POR OBRAS PÚBLICAS POR PAGAR A CORTO PLAZO</t>
  </si>
  <si>
    <t>2114</t>
  </si>
  <si>
    <t>PARTICIPACIONES Y APORTACIONES POR PAGAR A CORTO PLAZO</t>
  </si>
  <si>
    <t>2115</t>
  </si>
  <si>
    <t>TRANSFERENCIAS OTORGADAS POR PAGAR A CORTO PLAZO</t>
  </si>
  <si>
    <t>2116</t>
  </si>
  <si>
    <t>INTERESES, COMISIONES Y OTROS GASTOS DE LA DEUDA PÚBLICA POR PAGAR A CORTO PLAZO</t>
  </si>
  <si>
    <t>2117</t>
  </si>
  <si>
    <t>RETENCIONES Y CONTRIBUCIONES POR PAGAR A CORTO PLAZO</t>
  </si>
  <si>
    <t>2118</t>
  </si>
  <si>
    <t>DEVOLUCIONES DE LA LEY DE INGRESOS POR PAGAR A CORTO PLAZO</t>
  </si>
  <si>
    <t>2119</t>
  </si>
  <si>
    <t>OTRAS CUENTAS POR PAGAR A CORTO PLAZO</t>
  </si>
  <si>
    <t>2120</t>
  </si>
  <si>
    <t>DOCUMENTOS POR PAGAR A CORTO PLAZO</t>
  </si>
  <si>
    <t>2121</t>
  </si>
  <si>
    <t>DOCUMENTOS  COMERCIALES POR PAGAR A CORTO PLAZO</t>
  </si>
  <si>
    <t>2122</t>
  </si>
  <si>
    <t>DOCUMENTOS CON CONTRATISTAS POR OBRAS PÚBLICAS POR PAGAR A CORTO PLAZO</t>
  </si>
  <si>
    <t>2129</t>
  </si>
  <si>
    <t>OTROS DOCUMENTOS POR PAGAR A CORTO PLAZO</t>
  </si>
  <si>
    <t>2130</t>
  </si>
  <si>
    <t>PORCIÓN A CORTO PLAZO DE LA DEUDA PÚBLICA A LARGO PLAZO</t>
  </si>
  <si>
    <t>2131</t>
  </si>
  <si>
    <t>PORCIÓN A CORTO PLAZO DE LA DEUDA PÚBLICA INTERNA</t>
  </si>
  <si>
    <t>2132</t>
  </si>
  <si>
    <t>PORCION A CORTO PLAZO DE LA DEUDA PÚBLICA EXTERNA</t>
  </si>
  <si>
    <t>2133</t>
  </si>
  <si>
    <t>PORCIÓN A CORTO PLAZO DE ARRENDAMIENTO FINANCIERO</t>
  </si>
  <si>
    <t>2140</t>
  </si>
  <si>
    <t>TÍTULOS Y VALORES A CORTO PLAZO</t>
  </si>
  <si>
    <t>2141</t>
  </si>
  <si>
    <t>TÍTULOS Y VALORES DE LA DEUDA PÚBLICA INTERNA A CORTO PLAZO</t>
  </si>
  <si>
    <t>2142</t>
  </si>
  <si>
    <t>TÍTULOS Y VALORES DE LA DEUDA PÚBLICA EXTERNA A CORTO PLAZO</t>
  </si>
  <si>
    <t>2150</t>
  </si>
  <si>
    <t>PASIVOS DIFERIDOS A CORTO PLAZO</t>
  </si>
  <si>
    <t>2151</t>
  </si>
  <si>
    <t>INGRESOS COBRADOS POR ADELANTADO A CORTO PLAZO</t>
  </si>
  <si>
    <t>2152</t>
  </si>
  <si>
    <t>INTERESES COBRADOS POR ADELANTADO A CORTO PLAZO</t>
  </si>
  <si>
    <t>2159</t>
  </si>
  <si>
    <t>OTROS PASIVOS DIFERIDOS A CORTO PLAZO</t>
  </si>
  <si>
    <t>2160</t>
  </si>
  <si>
    <t>FONDOS Y BIENES DE TERCEROS EN GARANTÍA Y/O ADMINISTRACIÓN A CORTO PLAZO</t>
  </si>
  <si>
    <t>2161</t>
  </si>
  <si>
    <t>FONDOS EN GARANTÍA A CORTO PLAZO</t>
  </si>
  <si>
    <t>2162</t>
  </si>
  <si>
    <t>FONDOS EN ADMINISTRACIÓN A CORTO PLAZO</t>
  </si>
  <si>
    <t>2163</t>
  </si>
  <si>
    <t>FONDOS CONTINGENTES A CORTO PLAZO</t>
  </si>
  <si>
    <t>2164</t>
  </si>
  <si>
    <t>FONDOS DE FIDEICOMISOS, MANDATOS Y CONTRATOS ANÁLOGOS A CORTO PLAZO</t>
  </si>
  <si>
    <t>2165</t>
  </si>
  <si>
    <t>OTROS FONDOS DE TERCEROS EN GARANTÍA Y/O ADMINISTRACIÓN A CORTO PLAZO</t>
  </si>
  <si>
    <t>2166</t>
  </si>
  <si>
    <t>VALORES Y BIENES  EN GARANTÍA A CORTO PLAZO</t>
  </si>
  <si>
    <t>2170</t>
  </si>
  <si>
    <t>PROVISIONES A CORTO PLAZO</t>
  </si>
  <si>
    <t>2171</t>
  </si>
  <si>
    <t>PROVISIÓN PARA DEMANDAS Y JUICIOS A CORTO PLAZO</t>
  </si>
  <si>
    <t>2172</t>
  </si>
  <si>
    <t>PROVISIÓN PARA CONTINGENCIAS A CORTO PLAZO</t>
  </si>
  <si>
    <t>2179</t>
  </si>
  <si>
    <t>OTRAS PROVISIONES A CORTO PLAZO</t>
  </si>
  <si>
    <t>2190</t>
  </si>
  <si>
    <t>OTROS PASIVOS A CORTO PLAZO</t>
  </si>
  <si>
    <t>2191</t>
  </si>
  <si>
    <t>INGRESOS POR CLASIFICAR</t>
  </si>
  <si>
    <t>2192</t>
  </si>
  <si>
    <t>RECAUDACIÓN POR PARTICIPAR</t>
  </si>
  <si>
    <t>2199</t>
  </si>
  <si>
    <t>OTROS PASIVOS CIRCULANTES</t>
  </si>
  <si>
    <t>PASIVO NO CIRCULANTE</t>
  </si>
  <si>
    <t>2210</t>
  </si>
  <si>
    <t>CUENTAS POR PAGAR A LARGO PLAZO</t>
  </si>
  <si>
    <t>2211</t>
  </si>
  <si>
    <t>PROVEEDORES POR PAGAR A LARGO PLAZO</t>
  </si>
  <si>
    <t>2212</t>
  </si>
  <si>
    <t>CONTRATISTAS POR OBRAS PÚBLICAS POR PAGAR A LARGO PLAZO</t>
  </si>
  <si>
    <t>2220</t>
  </si>
  <si>
    <t>DOCUMENTOS POR PAGAR A LARGO PLAZO</t>
  </si>
  <si>
    <t>2221</t>
  </si>
  <si>
    <t>DOCUMENTOS COMERCIALES POR PAGAR A LARGO PLAZO</t>
  </si>
  <si>
    <t>2222</t>
  </si>
  <si>
    <t>DOCUMENTOS CON CONTRATISTAS POR OBRAS PÚBLICAS POR PAGAR A LARGO PLAZO</t>
  </si>
  <si>
    <t>2229</t>
  </si>
  <si>
    <t>OTROS DOCUMENTOS POR PAGAR A LARGO PLAZO</t>
  </si>
  <si>
    <t>2230</t>
  </si>
  <si>
    <t>DEUDA PÚBLICA A LARGO PLAZO</t>
  </si>
  <si>
    <t>2231</t>
  </si>
  <si>
    <t>TÍTULOS Y VALORES DE LA DEUDA PÚBLICA INTERNA A LARGO PLAZO</t>
  </si>
  <si>
    <t>2232</t>
  </si>
  <si>
    <t>TÍTULOS Y VALORES DE LA DEUDA PÚBLICA EXTERNA A LARGO PLAZO</t>
  </si>
  <si>
    <t>2233</t>
  </si>
  <si>
    <t>PRÉSTAMOS DE LA DEUDA PÚBLICA INTERNA POR PAGAR A LARGO PLAZO</t>
  </si>
  <si>
    <t>2234</t>
  </si>
  <si>
    <t>PRÉSTAMOS DE LA DEUDA PÚBLICA EXTERNA POR PAGAR A LARGO PLAZO</t>
  </si>
  <si>
    <t>2235</t>
  </si>
  <si>
    <t>ARRENDAMIENTO FINANCIERO POR PAGAR A LARGO PLAZO</t>
  </si>
  <si>
    <t>2240</t>
  </si>
  <si>
    <t>PASIVOS DIFERIDOS A LARGO PLAZO</t>
  </si>
  <si>
    <t>2241</t>
  </si>
  <si>
    <t>CRÉDITOS DIFERIDOS A LARGO PLAZO</t>
  </si>
  <si>
    <t>2242</t>
  </si>
  <si>
    <t>INTERESES COBRADOS POR ADELANTADO A LARGO PLAZO</t>
  </si>
  <si>
    <t>2249</t>
  </si>
  <si>
    <t>OTROS PASIVOS DIFERIDOS A LARGO PLAZO</t>
  </si>
  <si>
    <t>2250</t>
  </si>
  <si>
    <t>FONDOS Y BIENES DE TERCEROS EN GARANTÍA Y/O ADMINISTRACIÓN A LARGO PLAZO</t>
  </si>
  <si>
    <t>2251</t>
  </si>
  <si>
    <t>FONDOS EN GARANTÍA A LARGO PLAZO</t>
  </si>
  <si>
    <t>2252</t>
  </si>
  <si>
    <t>FONDOS EN ADMINISTRACIÓN A LARGO PLAZO</t>
  </si>
  <si>
    <t>2253</t>
  </si>
  <si>
    <t>FONDOS CONTINGENTES A LARGO PLAZO</t>
  </si>
  <si>
    <t>2254</t>
  </si>
  <si>
    <t>FONDOS DE FIDEICOMISOS, MANDATOS Y CONTRATOS ANÁLOGOS A LARGO PLAZO</t>
  </si>
  <si>
    <t>2255</t>
  </si>
  <si>
    <t>OTROS FONDOS DE TERCEROS EN GARANTÍA Y/O ADMINISTRACIÓN A LARGO PLAZO</t>
  </si>
  <si>
    <t>2256</t>
  </si>
  <si>
    <t>VALORES Y BIENES EN GARANTÍA A LARGO PLAZO</t>
  </si>
  <si>
    <t>2260</t>
  </si>
  <si>
    <t>PROVISIONES A LARGO PLAZO</t>
  </si>
  <si>
    <t>2261</t>
  </si>
  <si>
    <t>PROVISIÓN PARA DEMANDAS Y JUICIOS A LARGO PLAZO</t>
  </si>
  <si>
    <t>2262</t>
  </si>
  <si>
    <t>PROVISIÓN PARA PENSIONES A LARGO PLAZO</t>
  </si>
  <si>
    <t>2263</t>
  </si>
  <si>
    <t>PROVISIÓN PARA CONTINGENCIAS A LARGO PLAZO</t>
  </si>
  <si>
    <t>2269</t>
  </si>
  <si>
    <t>OTRAS PROVISIONES A LARGO PLAZO</t>
  </si>
  <si>
    <t>HACIENDA PÚBLICA/ PATRIMONIO</t>
  </si>
  <si>
    <t>3100</t>
  </si>
  <si>
    <t>HACIENDA PÚBLICA/ PATRIMONIO CONTRIBUIDO</t>
  </si>
  <si>
    <t>3110</t>
  </si>
  <si>
    <t>APORTACIONES</t>
  </si>
  <si>
    <t>3120</t>
  </si>
  <si>
    <t>DONACIONES DE CAPITAL</t>
  </si>
  <si>
    <t>3130</t>
  </si>
  <si>
    <t>ACTUALIZACIÓN DE LA HACIENDA PÚBLICA/PATRIMONIO</t>
  </si>
  <si>
    <t>3200</t>
  </si>
  <si>
    <t>HACIENDA PÚBLICA/PATRIMONIO GENERADO</t>
  </si>
  <si>
    <t>3210</t>
  </si>
  <si>
    <t>RESULTADOS DEL EJERCICIO (AHORRO/ DESAHORRO)</t>
  </si>
  <si>
    <t>3220</t>
  </si>
  <si>
    <t>RESULTADOS DE EJERCICIOS ANTERIORES</t>
  </si>
  <si>
    <t>3230</t>
  </si>
  <si>
    <t>REVALÚOS</t>
  </si>
  <si>
    <t>3231</t>
  </si>
  <si>
    <t>REVALÚO DE BIENES INMUEBLES</t>
  </si>
  <si>
    <t>3232</t>
  </si>
  <si>
    <t>REVALÚO DE BIENES MUEBLES</t>
  </si>
  <si>
    <t>3233</t>
  </si>
  <si>
    <t>REVALÚO DE BIENES INTANGIBLES</t>
  </si>
  <si>
    <t>3239</t>
  </si>
  <si>
    <t>OTROS REVALÚOS</t>
  </si>
  <si>
    <t>3240</t>
  </si>
  <si>
    <t>RESERVAS</t>
  </si>
  <si>
    <t>3241</t>
  </si>
  <si>
    <t>RESERVAS DE PATRIMONIO</t>
  </si>
  <si>
    <t>3242</t>
  </si>
  <si>
    <t>RESERVAS TERRITORIALES</t>
  </si>
  <si>
    <t>3243</t>
  </si>
  <si>
    <t>RESERVAS POR CONTINGENCIAS</t>
  </si>
  <si>
    <t>3250</t>
  </si>
  <si>
    <t>RECTIFICACIONES DE RESULTADOS DE EJERCICIOS ANTERIORES</t>
  </si>
  <si>
    <t>3251</t>
  </si>
  <si>
    <t>CAMBIOS EN POLÍTICAS CONTABLES</t>
  </si>
  <si>
    <t>3252</t>
  </si>
  <si>
    <t>CAMBIOS POR ERRORES CONTABLES</t>
  </si>
  <si>
    <t>3300</t>
  </si>
  <si>
    <t>EXCESO O INSUFICIENCIA EN LA ACTUALIZACIÓN  DE LA HACIENDA PÚBLICA/ PATRIMONIO</t>
  </si>
  <si>
    <t>3310</t>
  </si>
  <si>
    <t>RESULTADO POR POSICIÓN MONETARIA</t>
  </si>
  <si>
    <t>3320</t>
  </si>
  <si>
    <t>RESULTADO POR TENENCIA DE ACTIVOS NO MONETARIOS</t>
  </si>
  <si>
    <t>TOTAL PASIVOS CIRCULANTES</t>
  </si>
  <si>
    <t>TOTAL PASIVOS NO CIRCULANTES</t>
  </si>
  <si>
    <t>TOTAL DE PASIVOS</t>
  </si>
  <si>
    <t>HACIENDA PUBLICA/PATRIMONIO TOTAL</t>
  </si>
  <si>
    <t>TOTAL DE PASIVO Y PATRIMONIO / HACIENDA PUBLICA</t>
  </si>
  <si>
    <t>ESTADO DE SITUACION FINANCIERA</t>
  </si>
  <si>
    <t>CUENTA</t>
  </si>
  <si>
    <t>Año 2015</t>
  </si>
  <si>
    <t>Bajo protesta de decir verdad declaramos que los Estados Financieros y sus Notas son razonablemente correctos y responsabilidad del emisor.</t>
  </si>
  <si>
    <t>Año 2016</t>
  </si>
  <si>
    <t>TOTAL DEL ACTIVO</t>
  </si>
  <si>
    <t>MUNICIPIO EL SALTO</t>
  </si>
  <si>
    <t>AL 29 FEBRERO DE 2016</t>
  </si>
  <si>
    <t>LIC. MARCOS GODINEZ MONTES</t>
  </si>
  <si>
    <t>LAE ANGEL ISRAEL CARRILLO MACIAS</t>
  </si>
  <si>
    <t>PRESIDENTE MUNICIPAL</t>
  </si>
  <si>
    <t>ENCARGADO DE LA HACIENDA MUNICIPAL</t>
  </si>
  <si>
    <t>ASEJ2016-02-15-09-2017-1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</si>
</sst>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8"/>
      <color indexed="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i/>
      <u val="single"/>
      <sz val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b/>
      <i/>
      <u val="single"/>
      <sz val="8"/>
      <color indexed="8"/>
      <name val="Calibri"/>
      <family val="2"/>
    </font>
    <font>
      <b/>
      <sz val="12"/>
      <color indexed="8"/>
      <name val="Calibri"/>
      <family val="2"/>
    </font>
    <font>
      <sz val="28"/>
      <color indexed="8"/>
      <name val="C39HrP24DhTt"/>
      <family val="0"/>
    </font>
    <font>
      <sz val="24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b/>
      <i/>
      <u val="single"/>
      <sz val="8"/>
      <color theme="1"/>
      <name val="Calibri"/>
      <family val="2"/>
    </font>
    <font>
      <b/>
      <sz val="12"/>
      <color theme="1"/>
      <name val="Calibri"/>
      <family val="2"/>
    </font>
    <font>
      <sz val="28"/>
      <color theme="1"/>
      <name val="C39HrP24DhT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58">
    <xf numFmtId="0" fontId="0" fillId="0" borderId="0" xfId="0" applyFont="1" applyAlignment="1">
      <alignment/>
    </xf>
    <xf numFmtId="0" fontId="18" fillId="33" borderId="0" xfId="0" applyFont="1" applyFill="1" applyBorder="1" applyAlignment="1">
      <alignment vertical="center" wrapText="1"/>
    </xf>
    <xf numFmtId="0" fontId="45" fillId="0" borderId="0" xfId="0" applyFont="1" applyAlignment="1">
      <alignment/>
    </xf>
    <xf numFmtId="0" fontId="20" fillId="33" borderId="0" xfId="0" applyFont="1" applyFill="1" applyBorder="1" applyAlignment="1">
      <alignment vertical="center" wrapText="1"/>
    </xf>
    <xf numFmtId="0" fontId="21" fillId="33" borderId="0" xfId="0" applyFont="1" applyFill="1" applyBorder="1" applyAlignment="1">
      <alignment vertical="center" wrapText="1"/>
    </xf>
    <xf numFmtId="0" fontId="22" fillId="33" borderId="0" xfId="0" applyFont="1" applyFill="1" applyBorder="1" applyAlignment="1">
      <alignment vertical="center" wrapText="1"/>
    </xf>
    <xf numFmtId="0" fontId="44" fillId="0" borderId="0" xfId="0" applyFont="1" applyFill="1" applyAlignment="1">
      <alignment horizontal="center"/>
    </xf>
    <xf numFmtId="0" fontId="44" fillId="34" borderId="10" xfId="0" applyFont="1" applyFill="1" applyBorder="1" applyAlignment="1">
      <alignment/>
    </xf>
    <xf numFmtId="0" fontId="44" fillId="34" borderId="11" xfId="0" applyFont="1" applyFill="1" applyBorder="1" applyAlignment="1">
      <alignment/>
    </xf>
    <xf numFmtId="0" fontId="46" fillId="33" borderId="12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/>
    </xf>
    <xf numFmtId="0" fontId="45" fillId="33" borderId="12" xfId="0" applyFont="1" applyFill="1" applyBorder="1" applyAlignment="1">
      <alignment horizontal="center" vertical="center" wrapText="1"/>
    </xf>
    <xf numFmtId="0" fontId="45" fillId="0" borderId="12" xfId="0" applyFont="1" applyBorder="1" applyAlignment="1">
      <alignment/>
    </xf>
    <xf numFmtId="0" fontId="47" fillId="0" borderId="0" xfId="0" applyFont="1" applyBorder="1" applyAlignment="1">
      <alignment/>
    </xf>
    <xf numFmtId="0" fontId="45" fillId="0" borderId="13" xfId="0" applyFont="1" applyBorder="1" applyAlignment="1">
      <alignment/>
    </xf>
    <xf numFmtId="0" fontId="45" fillId="0" borderId="14" xfId="0" applyFont="1" applyBorder="1" applyAlignment="1">
      <alignment/>
    </xf>
    <xf numFmtId="0" fontId="47" fillId="0" borderId="14" xfId="0" applyFont="1" applyBorder="1" applyAlignment="1">
      <alignment/>
    </xf>
    <xf numFmtId="0" fontId="45" fillId="34" borderId="15" xfId="0" applyFont="1" applyFill="1" applyBorder="1" applyAlignment="1">
      <alignment/>
    </xf>
    <xf numFmtId="0" fontId="45" fillId="34" borderId="16" xfId="0" applyFont="1" applyFill="1" applyBorder="1" applyAlignment="1">
      <alignment/>
    </xf>
    <xf numFmtId="0" fontId="46" fillId="34" borderId="17" xfId="0" applyFont="1" applyFill="1" applyBorder="1" applyAlignment="1">
      <alignment horizontal="center" vertical="center" wrapText="1"/>
    </xf>
    <xf numFmtId="0" fontId="18" fillId="34" borderId="18" xfId="0" applyFont="1" applyFill="1" applyBorder="1" applyAlignment="1">
      <alignment vertical="center" wrapText="1"/>
    </xf>
    <xf numFmtId="0" fontId="45" fillId="34" borderId="19" xfId="0" applyFont="1" applyFill="1" applyBorder="1" applyAlignment="1">
      <alignment/>
    </xf>
    <xf numFmtId="164" fontId="44" fillId="34" borderId="11" xfId="0" applyNumberFormat="1" applyFont="1" applyFill="1" applyBorder="1" applyAlignment="1">
      <alignment/>
    </xf>
    <xf numFmtId="164" fontId="44" fillId="0" borderId="0" xfId="0" applyNumberFormat="1" applyFont="1" applyFill="1" applyAlignment="1">
      <alignment horizontal="center"/>
    </xf>
    <xf numFmtId="164" fontId="46" fillId="34" borderId="18" xfId="0" applyNumberFormat="1" applyFont="1" applyFill="1" applyBorder="1" applyAlignment="1">
      <alignment horizontal="center"/>
    </xf>
    <xf numFmtId="164" fontId="46" fillId="34" borderId="20" xfId="0" applyNumberFormat="1" applyFont="1" applyFill="1" applyBorder="1" applyAlignment="1">
      <alignment horizontal="center"/>
    </xf>
    <xf numFmtId="164" fontId="45" fillId="0" borderId="0" xfId="0" applyNumberFormat="1" applyFont="1" applyBorder="1" applyAlignment="1">
      <alignment/>
    </xf>
    <xf numFmtId="164" fontId="45" fillId="0" borderId="21" xfId="0" applyNumberFormat="1" applyFont="1" applyBorder="1" applyAlignment="1">
      <alignment/>
    </xf>
    <xf numFmtId="164" fontId="45" fillId="0" borderId="14" xfId="0" applyNumberFormat="1" applyFont="1" applyBorder="1" applyAlignment="1">
      <alignment/>
    </xf>
    <xf numFmtId="164" fontId="45" fillId="0" borderId="22" xfId="0" applyNumberFormat="1" applyFont="1" applyBorder="1" applyAlignment="1">
      <alignment/>
    </xf>
    <xf numFmtId="164" fontId="45" fillId="0" borderId="0" xfId="0" applyNumberFormat="1" applyFont="1" applyAlignment="1">
      <alignment/>
    </xf>
    <xf numFmtId="164" fontId="44" fillId="34" borderId="23" xfId="0" applyNumberFormat="1" applyFont="1" applyFill="1" applyBorder="1" applyAlignment="1">
      <alignment/>
    </xf>
    <xf numFmtId="164" fontId="46" fillId="0" borderId="0" xfId="0" applyNumberFormat="1" applyFont="1" applyBorder="1" applyAlignment="1">
      <alignment/>
    </xf>
    <xf numFmtId="164" fontId="46" fillId="0" borderId="21" xfId="0" applyNumberFormat="1" applyFont="1" applyBorder="1" applyAlignment="1">
      <alignment/>
    </xf>
    <xf numFmtId="164" fontId="48" fillId="0" borderId="0" xfId="0" applyNumberFormat="1" applyFont="1" applyBorder="1" applyAlignment="1">
      <alignment/>
    </xf>
    <xf numFmtId="164" fontId="48" fillId="0" borderId="21" xfId="0" applyNumberFormat="1" applyFont="1" applyBorder="1" applyAlignment="1">
      <alignment/>
    </xf>
    <xf numFmtId="164" fontId="47" fillId="0" borderId="0" xfId="0" applyNumberFormat="1" applyFont="1" applyBorder="1" applyAlignment="1">
      <alignment/>
    </xf>
    <xf numFmtId="164" fontId="47" fillId="0" borderId="21" xfId="0" applyNumberFormat="1" applyFont="1" applyBorder="1" applyAlignment="1">
      <alignment/>
    </xf>
    <xf numFmtId="164" fontId="47" fillId="0" borderId="24" xfId="0" applyNumberFormat="1" applyFont="1" applyBorder="1" applyAlignment="1">
      <alignment/>
    </xf>
    <xf numFmtId="164" fontId="47" fillId="0" borderId="25" xfId="0" applyNumberFormat="1" applyFont="1" applyBorder="1" applyAlignment="1">
      <alignment/>
    </xf>
    <xf numFmtId="164" fontId="46" fillId="0" borderId="18" xfId="0" applyNumberFormat="1" applyFont="1" applyBorder="1" applyAlignment="1">
      <alignment/>
    </xf>
    <xf numFmtId="164" fontId="46" fillId="0" borderId="20" xfId="0" applyNumberFormat="1" applyFont="1" applyBorder="1" applyAlignment="1">
      <alignment/>
    </xf>
    <xf numFmtId="0" fontId="45" fillId="34" borderId="21" xfId="0" applyFont="1" applyFill="1" applyBorder="1" applyAlignment="1">
      <alignment/>
    </xf>
    <xf numFmtId="0" fontId="0" fillId="0" borderId="0" xfId="0" applyAlignment="1">
      <alignment horizontal="center"/>
    </xf>
    <xf numFmtId="0" fontId="44" fillId="0" borderId="0" xfId="0" applyFont="1" applyAlignment="1">
      <alignment horizontal="center"/>
    </xf>
    <xf numFmtId="42" fontId="44" fillId="0" borderId="0" xfId="0" applyNumberFormat="1" applyFont="1" applyAlignment="1">
      <alignment horizontal="center"/>
    </xf>
    <xf numFmtId="42" fontId="0" fillId="0" borderId="0" xfId="0" applyNumberFormat="1" applyAlignment="1">
      <alignment horizontal="center"/>
    </xf>
    <xf numFmtId="0" fontId="44" fillId="0" borderId="0" xfId="0" applyFont="1" applyBorder="1" applyAlignment="1">
      <alignment horizontal="center"/>
    </xf>
    <xf numFmtId="0" fontId="49" fillId="34" borderId="12" xfId="0" applyFont="1" applyFill="1" applyBorder="1" applyAlignment="1">
      <alignment horizontal="center"/>
    </xf>
    <xf numFmtId="0" fontId="49" fillId="34" borderId="0" xfId="0" applyFont="1" applyFill="1" applyBorder="1" applyAlignment="1">
      <alignment horizontal="center"/>
    </xf>
    <xf numFmtId="0" fontId="49" fillId="34" borderId="21" xfId="0" applyFont="1" applyFill="1" applyBorder="1" applyAlignment="1">
      <alignment horizontal="center"/>
    </xf>
    <xf numFmtId="0" fontId="44" fillId="34" borderId="12" xfId="0" applyFont="1" applyFill="1" applyBorder="1" applyAlignment="1">
      <alignment horizontal="center"/>
    </xf>
    <xf numFmtId="0" fontId="44" fillId="34" borderId="0" xfId="0" applyFont="1" applyFill="1" applyBorder="1" applyAlignment="1">
      <alignment horizontal="center"/>
    </xf>
    <xf numFmtId="0" fontId="44" fillId="34" borderId="21" xfId="0" applyFont="1" applyFill="1" applyBorder="1" applyAlignment="1">
      <alignment horizontal="center"/>
    </xf>
    <xf numFmtId="0" fontId="44" fillId="34" borderId="13" xfId="0" applyFont="1" applyFill="1" applyBorder="1" applyAlignment="1">
      <alignment horizontal="center"/>
    </xf>
    <xf numFmtId="0" fontId="44" fillId="34" borderId="14" xfId="0" applyFont="1" applyFill="1" applyBorder="1" applyAlignment="1">
      <alignment horizontal="center"/>
    </xf>
    <xf numFmtId="0" fontId="44" fillId="34" borderId="22" xfId="0" applyFont="1" applyFill="1" applyBorder="1" applyAlignment="1">
      <alignment horizontal="center"/>
    </xf>
    <xf numFmtId="42" fontId="50" fillId="0" borderId="0" xfId="0" applyNumberFormat="1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3057525</xdr:colOff>
      <xdr:row>130</xdr:row>
      <xdr:rowOff>0</xdr:rowOff>
    </xdr:from>
    <xdr:to>
      <xdr:col>8</xdr:col>
      <xdr:colOff>933450</xdr:colOff>
      <xdr:row>130</xdr:row>
      <xdr:rowOff>0</xdr:rowOff>
    </xdr:to>
    <xdr:sp>
      <xdr:nvSpPr>
        <xdr:cNvPr id="1" name="1 Conector recto"/>
        <xdr:cNvSpPr>
          <a:spLocks/>
        </xdr:cNvSpPr>
      </xdr:nvSpPr>
      <xdr:spPr>
        <a:xfrm>
          <a:off x="10515600" y="194024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342900</xdr:colOff>
      <xdr:row>132</xdr:row>
      <xdr:rowOff>104775</xdr:rowOff>
    </xdr:from>
    <xdr:to>
      <xdr:col>1</xdr:col>
      <xdr:colOff>1228725</xdr:colOff>
      <xdr:row>140</xdr:row>
      <xdr:rowOff>28575</xdr:rowOff>
    </xdr:to>
    <xdr:sp>
      <xdr:nvSpPr>
        <xdr:cNvPr id="2" name="5 Rectángulo"/>
        <xdr:cNvSpPr>
          <a:spLocks/>
        </xdr:cNvSpPr>
      </xdr:nvSpPr>
      <xdr:spPr>
        <a:xfrm>
          <a:off x="342900" y="19859625"/>
          <a:ext cx="1352550" cy="13335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SELLO</a:t>
          </a:r>
        </a:p>
      </xdr:txBody>
    </xdr:sp>
    <xdr:clientData/>
  </xdr:twoCellAnchor>
  <xdr:twoCellAnchor>
    <xdr:from>
      <xdr:col>1</xdr:col>
      <xdr:colOff>857250</xdr:colOff>
      <xdr:row>130</xdr:row>
      <xdr:rowOff>0</xdr:rowOff>
    </xdr:from>
    <xdr:to>
      <xdr:col>1</xdr:col>
      <xdr:colOff>3676650</xdr:colOff>
      <xdr:row>130</xdr:row>
      <xdr:rowOff>0</xdr:rowOff>
    </xdr:to>
    <xdr:sp>
      <xdr:nvSpPr>
        <xdr:cNvPr id="3" name="7 Conector recto"/>
        <xdr:cNvSpPr>
          <a:spLocks/>
        </xdr:cNvSpPr>
      </xdr:nvSpPr>
      <xdr:spPr>
        <a:xfrm>
          <a:off x="1323975" y="19402425"/>
          <a:ext cx="2819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0"/>
  <sheetViews>
    <sheetView tabSelected="1" zoomScalePageLayoutView="0" workbookViewId="0" topLeftCell="B103">
      <selection activeCell="G124" sqref="G124"/>
    </sheetView>
  </sheetViews>
  <sheetFormatPr defaultColWidth="11.421875" defaultRowHeight="15"/>
  <cols>
    <col min="1" max="1" width="7.00390625" style="2" customWidth="1"/>
    <col min="2" max="2" width="67.57421875" style="2" customWidth="1"/>
    <col min="3" max="4" width="14.7109375" style="30" customWidth="1"/>
    <col min="5" max="5" width="0.71875" style="2" customWidth="1"/>
    <col min="6" max="6" width="7.140625" style="2" customWidth="1"/>
    <col min="7" max="7" width="57.8515625" style="2" customWidth="1"/>
    <col min="8" max="9" width="14.7109375" style="30" customWidth="1"/>
    <col min="10" max="16384" width="11.421875" style="2" customWidth="1"/>
  </cols>
  <sheetData>
    <row r="1" spans="1:9" ht="5.25" customHeight="1">
      <c r="A1" s="7"/>
      <c r="B1" s="8"/>
      <c r="C1" s="22"/>
      <c r="D1" s="22"/>
      <c r="E1" s="8"/>
      <c r="F1" s="8"/>
      <c r="G1" s="8"/>
      <c r="H1" s="22"/>
      <c r="I1" s="31"/>
    </row>
    <row r="2" spans="1:9" ht="15.75">
      <c r="A2" s="48" t="s">
        <v>384</v>
      </c>
      <c r="B2" s="49"/>
      <c r="C2" s="49"/>
      <c r="D2" s="49"/>
      <c r="E2" s="49"/>
      <c r="F2" s="49"/>
      <c r="G2" s="49"/>
      <c r="H2" s="49"/>
      <c r="I2" s="50"/>
    </row>
    <row r="3" spans="1:9" ht="15">
      <c r="A3" s="51" t="s">
        <v>390</v>
      </c>
      <c r="B3" s="52"/>
      <c r="C3" s="52"/>
      <c r="D3" s="52"/>
      <c r="E3" s="52"/>
      <c r="F3" s="52"/>
      <c r="G3" s="52"/>
      <c r="H3" s="52"/>
      <c r="I3" s="53"/>
    </row>
    <row r="4" spans="1:9" ht="15">
      <c r="A4" s="54" t="s">
        <v>391</v>
      </c>
      <c r="B4" s="55"/>
      <c r="C4" s="55"/>
      <c r="D4" s="55"/>
      <c r="E4" s="55"/>
      <c r="F4" s="55"/>
      <c r="G4" s="55"/>
      <c r="H4" s="55"/>
      <c r="I4" s="56"/>
    </row>
    <row r="5" spans="1:9" ht="3.75" customHeight="1">
      <c r="A5" s="6"/>
      <c r="B5" s="6"/>
      <c r="C5" s="23"/>
      <c r="D5" s="23"/>
      <c r="E5" s="6"/>
      <c r="F5" s="6"/>
      <c r="G5" s="6"/>
      <c r="H5" s="23"/>
      <c r="I5" s="23"/>
    </row>
    <row r="6" spans="1:9" ht="12.75">
      <c r="A6" s="19" t="s">
        <v>385</v>
      </c>
      <c r="B6" s="20" t="s">
        <v>0</v>
      </c>
      <c r="C6" s="24" t="s">
        <v>388</v>
      </c>
      <c r="D6" s="25" t="s">
        <v>386</v>
      </c>
      <c r="E6" s="21"/>
      <c r="F6" s="19" t="s">
        <v>385</v>
      </c>
      <c r="G6" s="20" t="s">
        <v>193</v>
      </c>
      <c r="H6" s="24" t="s">
        <v>388</v>
      </c>
      <c r="I6" s="25" t="s">
        <v>386</v>
      </c>
    </row>
    <row r="7" spans="1:9" ht="11.25">
      <c r="A7" s="9"/>
      <c r="B7" s="3" t="s">
        <v>1</v>
      </c>
      <c r="C7" s="32"/>
      <c r="D7" s="33"/>
      <c r="E7" s="17"/>
      <c r="F7" s="9"/>
      <c r="G7" s="3" t="s">
        <v>194</v>
      </c>
      <c r="H7" s="26"/>
      <c r="I7" s="27"/>
    </row>
    <row r="8" spans="1:9" ht="11.25">
      <c r="A8" s="9" t="s">
        <v>2</v>
      </c>
      <c r="B8" s="3" t="s">
        <v>3</v>
      </c>
      <c r="C8" s="40">
        <f>SUM(C9:C15)</f>
        <v>31426497.02</v>
      </c>
      <c r="D8" s="41">
        <f>SUM(D9:D15)</f>
        <v>13667610.25</v>
      </c>
      <c r="E8" s="17"/>
      <c r="F8" s="9" t="s">
        <v>195</v>
      </c>
      <c r="G8" s="3" t="s">
        <v>196</v>
      </c>
      <c r="H8" s="40">
        <f>SUM(H9:H17)</f>
        <v>13129406.25</v>
      </c>
      <c r="I8" s="41">
        <f>SUM(I9:I17)</f>
        <v>32007937.56</v>
      </c>
    </row>
    <row r="9" spans="1:9" ht="11.25">
      <c r="A9" s="11" t="s">
        <v>4</v>
      </c>
      <c r="B9" s="4" t="s">
        <v>5</v>
      </c>
      <c r="C9" s="26">
        <v>1079565.86</v>
      </c>
      <c r="D9" s="27">
        <v>0</v>
      </c>
      <c r="E9" s="17"/>
      <c r="F9" s="11" t="s">
        <v>197</v>
      </c>
      <c r="G9" s="4" t="s">
        <v>198</v>
      </c>
      <c r="H9" s="26">
        <v>167100.28</v>
      </c>
      <c r="I9" s="27">
        <v>91274</v>
      </c>
    </row>
    <row r="10" spans="1:9" ht="11.25">
      <c r="A10" s="11" t="s">
        <v>6</v>
      </c>
      <c r="B10" s="4" t="s">
        <v>7</v>
      </c>
      <c r="C10" s="26">
        <v>30147052.16</v>
      </c>
      <c r="D10" s="27">
        <v>13467731.25</v>
      </c>
      <c r="E10" s="17"/>
      <c r="F10" s="11" t="s">
        <v>199</v>
      </c>
      <c r="G10" s="4" t="s">
        <v>200</v>
      </c>
      <c r="H10" s="26">
        <v>8883490.4</v>
      </c>
      <c r="I10" s="27">
        <v>25427587.54</v>
      </c>
    </row>
    <row r="11" spans="1:9" ht="11.25">
      <c r="A11" s="11" t="s">
        <v>8</v>
      </c>
      <c r="B11" s="4" t="s">
        <v>9</v>
      </c>
      <c r="C11" s="26">
        <v>0</v>
      </c>
      <c r="D11" s="27">
        <v>0</v>
      </c>
      <c r="E11" s="17"/>
      <c r="F11" s="11" t="s">
        <v>201</v>
      </c>
      <c r="G11" s="4" t="s">
        <v>202</v>
      </c>
      <c r="H11" s="26">
        <v>0</v>
      </c>
      <c r="I11" s="27">
        <v>2480234.36</v>
      </c>
    </row>
    <row r="12" spans="1:9" ht="11.25">
      <c r="A12" s="11" t="s">
        <v>10</v>
      </c>
      <c r="B12" s="4" t="s">
        <v>11</v>
      </c>
      <c r="C12" s="26">
        <v>0</v>
      </c>
      <c r="D12" s="27">
        <v>0</v>
      </c>
      <c r="E12" s="17"/>
      <c r="F12" s="11" t="s">
        <v>203</v>
      </c>
      <c r="G12" s="4" t="s">
        <v>204</v>
      </c>
      <c r="H12" s="26">
        <v>0</v>
      </c>
      <c r="I12" s="27">
        <v>0</v>
      </c>
    </row>
    <row r="13" spans="1:9" ht="11.25">
      <c r="A13" s="11" t="s">
        <v>12</v>
      </c>
      <c r="B13" s="4" t="s">
        <v>13</v>
      </c>
      <c r="C13" s="26">
        <v>0</v>
      </c>
      <c r="D13" s="27">
        <v>0</v>
      </c>
      <c r="E13" s="17"/>
      <c r="F13" s="11" t="s">
        <v>205</v>
      </c>
      <c r="G13" s="4" t="s">
        <v>206</v>
      </c>
      <c r="H13" s="26">
        <v>0</v>
      </c>
      <c r="I13" s="27">
        <v>0</v>
      </c>
    </row>
    <row r="14" spans="1:9" ht="22.5">
      <c r="A14" s="11" t="s">
        <v>14</v>
      </c>
      <c r="B14" s="4" t="s">
        <v>15</v>
      </c>
      <c r="C14" s="26">
        <v>199879</v>
      </c>
      <c r="D14" s="27">
        <v>199879</v>
      </c>
      <c r="E14" s="17"/>
      <c r="F14" s="11" t="s">
        <v>207</v>
      </c>
      <c r="G14" s="4" t="s">
        <v>208</v>
      </c>
      <c r="H14" s="26">
        <v>0</v>
      </c>
      <c r="I14" s="27">
        <v>0</v>
      </c>
    </row>
    <row r="15" spans="1:9" ht="11.25">
      <c r="A15" s="11" t="s">
        <v>16</v>
      </c>
      <c r="B15" s="4" t="s">
        <v>17</v>
      </c>
      <c r="C15" s="26">
        <v>0</v>
      </c>
      <c r="D15" s="27">
        <v>0</v>
      </c>
      <c r="E15" s="17"/>
      <c r="F15" s="11" t="s">
        <v>209</v>
      </c>
      <c r="G15" s="4" t="s">
        <v>210</v>
      </c>
      <c r="H15" s="26">
        <v>4078815.57</v>
      </c>
      <c r="I15" s="27">
        <v>4008841.66</v>
      </c>
    </row>
    <row r="16" spans="1:9" ht="11.25">
      <c r="A16" s="11"/>
      <c r="B16" s="4"/>
      <c r="C16" s="26"/>
      <c r="D16" s="27"/>
      <c r="E16" s="17"/>
      <c r="F16" s="11" t="s">
        <v>211</v>
      </c>
      <c r="G16" s="4" t="s">
        <v>212</v>
      </c>
      <c r="H16" s="26">
        <v>0</v>
      </c>
      <c r="I16" s="27">
        <v>0</v>
      </c>
    </row>
    <row r="17" spans="1:9" ht="11.25">
      <c r="A17" s="9" t="s">
        <v>18</v>
      </c>
      <c r="B17" s="3" t="s">
        <v>19</v>
      </c>
      <c r="C17" s="40">
        <f>SUM(C18:C24)</f>
        <v>3216004.4699999997</v>
      </c>
      <c r="D17" s="41">
        <f>SUM(D18:D24)</f>
        <v>0</v>
      </c>
      <c r="E17" s="17"/>
      <c r="F17" s="11" t="s">
        <v>213</v>
      </c>
      <c r="G17" s="4" t="s">
        <v>214</v>
      </c>
      <c r="H17" s="26">
        <v>0</v>
      </c>
      <c r="I17" s="27">
        <v>0</v>
      </c>
    </row>
    <row r="18" spans="1:9" ht="11.25">
      <c r="A18" s="11" t="s">
        <v>20</v>
      </c>
      <c r="B18" s="4" t="s">
        <v>21</v>
      </c>
      <c r="C18" s="26">
        <v>0</v>
      </c>
      <c r="D18" s="27">
        <v>0</v>
      </c>
      <c r="E18" s="17"/>
      <c r="F18" s="11"/>
      <c r="G18" s="4"/>
      <c r="H18" s="26"/>
      <c r="I18" s="27"/>
    </row>
    <row r="19" spans="1:9" ht="11.25">
      <c r="A19" s="11" t="s">
        <v>22</v>
      </c>
      <c r="B19" s="4" t="s">
        <v>23</v>
      </c>
      <c r="C19" s="26">
        <v>0</v>
      </c>
      <c r="D19" s="27">
        <v>0</v>
      </c>
      <c r="E19" s="17"/>
      <c r="F19" s="9" t="s">
        <v>215</v>
      </c>
      <c r="G19" s="3" t="s">
        <v>216</v>
      </c>
      <c r="H19" s="40">
        <f>SUM(H20:H22)</f>
        <v>15297423.61</v>
      </c>
      <c r="I19" s="41">
        <f>SUM(I20:I22)</f>
        <v>0</v>
      </c>
    </row>
    <row r="20" spans="1:9" ht="11.25">
      <c r="A20" s="11" t="s">
        <v>24</v>
      </c>
      <c r="B20" s="4" t="s">
        <v>25</v>
      </c>
      <c r="C20" s="26">
        <v>499575.68</v>
      </c>
      <c r="D20" s="27">
        <v>0</v>
      </c>
      <c r="E20" s="17"/>
      <c r="F20" s="11" t="s">
        <v>217</v>
      </c>
      <c r="G20" s="4" t="s">
        <v>218</v>
      </c>
      <c r="H20" s="26">
        <v>8630756.95</v>
      </c>
      <c r="I20" s="27">
        <v>0</v>
      </c>
    </row>
    <row r="21" spans="1:9" ht="11.25">
      <c r="A21" s="11" t="s">
        <v>26</v>
      </c>
      <c r="B21" s="4" t="s">
        <v>27</v>
      </c>
      <c r="C21" s="26">
        <v>0</v>
      </c>
      <c r="D21" s="27">
        <v>0</v>
      </c>
      <c r="E21" s="17"/>
      <c r="F21" s="11" t="s">
        <v>219</v>
      </c>
      <c r="G21" s="4" t="s">
        <v>220</v>
      </c>
      <c r="H21" s="26">
        <v>0</v>
      </c>
      <c r="I21" s="27">
        <v>0</v>
      </c>
    </row>
    <row r="22" spans="1:9" ht="11.25">
      <c r="A22" s="11" t="s">
        <v>28</v>
      </c>
      <c r="B22" s="4" t="s">
        <v>29</v>
      </c>
      <c r="C22" s="26">
        <v>0</v>
      </c>
      <c r="D22" s="27">
        <v>0</v>
      </c>
      <c r="E22" s="17"/>
      <c r="F22" s="11" t="s">
        <v>221</v>
      </c>
      <c r="G22" s="4" t="s">
        <v>222</v>
      </c>
      <c r="H22" s="26">
        <v>6666666.66</v>
      </c>
      <c r="I22" s="27">
        <v>0</v>
      </c>
    </row>
    <row r="23" spans="1:9" ht="11.25">
      <c r="A23" s="11" t="s">
        <v>30</v>
      </c>
      <c r="B23" s="4" t="s">
        <v>31</v>
      </c>
      <c r="C23" s="26">
        <v>216428.79</v>
      </c>
      <c r="D23" s="27">
        <v>0</v>
      </c>
      <c r="E23" s="17"/>
      <c r="F23" s="11"/>
      <c r="G23" s="4"/>
      <c r="H23" s="26"/>
      <c r="I23" s="27"/>
    </row>
    <row r="24" spans="1:9" ht="11.25">
      <c r="A24" s="11" t="s">
        <v>32</v>
      </c>
      <c r="B24" s="4" t="s">
        <v>33</v>
      </c>
      <c r="C24" s="26">
        <v>2500000</v>
      </c>
      <c r="D24" s="27">
        <v>0</v>
      </c>
      <c r="E24" s="17"/>
      <c r="F24" s="9" t="s">
        <v>223</v>
      </c>
      <c r="G24" s="3" t="s">
        <v>224</v>
      </c>
      <c r="H24" s="40">
        <f>SUM(H25:H27)</f>
        <v>15281404.6</v>
      </c>
      <c r="I24" s="41">
        <f>SUM(I25:I27)</f>
        <v>0</v>
      </c>
    </row>
    <row r="25" spans="1:9" ht="11.25">
      <c r="A25" s="11"/>
      <c r="B25" s="4"/>
      <c r="C25" s="26"/>
      <c r="D25" s="27"/>
      <c r="E25" s="17"/>
      <c r="F25" s="11" t="s">
        <v>225</v>
      </c>
      <c r="G25" s="4" t="s">
        <v>226</v>
      </c>
      <c r="H25" s="26">
        <v>15281404.6</v>
      </c>
      <c r="I25" s="27">
        <v>0</v>
      </c>
    </row>
    <row r="26" spans="1:9" ht="11.25">
      <c r="A26" s="9" t="s">
        <v>34</v>
      </c>
      <c r="B26" s="3" t="s">
        <v>35</v>
      </c>
      <c r="C26" s="40">
        <f>SUM(C27:C31)</f>
        <v>1595834.63</v>
      </c>
      <c r="D26" s="41">
        <f>SUM(D27:D31)</f>
        <v>1594124.07</v>
      </c>
      <c r="E26" s="17"/>
      <c r="F26" s="11" t="s">
        <v>227</v>
      </c>
      <c r="G26" s="4" t="s">
        <v>228</v>
      </c>
      <c r="H26" s="26">
        <v>0</v>
      </c>
      <c r="I26" s="27">
        <v>0</v>
      </c>
    </row>
    <row r="27" spans="1:9" ht="11.25">
      <c r="A27" s="11" t="s">
        <v>36</v>
      </c>
      <c r="B27" s="4" t="s">
        <v>37</v>
      </c>
      <c r="C27" s="26">
        <v>1585189.63</v>
      </c>
      <c r="D27" s="27">
        <v>1594124.07</v>
      </c>
      <c r="E27" s="17"/>
      <c r="F27" s="11" t="s">
        <v>229</v>
      </c>
      <c r="G27" s="4" t="s">
        <v>230</v>
      </c>
      <c r="H27" s="26">
        <v>0</v>
      </c>
      <c r="I27" s="27">
        <v>0</v>
      </c>
    </row>
    <row r="28" spans="1:9" ht="11.25">
      <c r="A28" s="11" t="s">
        <v>38</v>
      </c>
      <c r="B28" s="4" t="s">
        <v>39</v>
      </c>
      <c r="C28" s="26">
        <v>0</v>
      </c>
      <c r="D28" s="27">
        <v>0</v>
      </c>
      <c r="E28" s="17"/>
      <c r="F28" s="11"/>
      <c r="G28" s="4"/>
      <c r="H28" s="26"/>
      <c r="I28" s="27"/>
    </row>
    <row r="29" spans="1:9" ht="11.25">
      <c r="A29" s="11" t="s">
        <v>40</v>
      </c>
      <c r="B29" s="4" t="s">
        <v>41</v>
      </c>
      <c r="C29" s="26">
        <v>0</v>
      </c>
      <c r="D29" s="27">
        <v>0</v>
      </c>
      <c r="E29" s="17"/>
      <c r="F29" s="9" t="s">
        <v>231</v>
      </c>
      <c r="G29" s="3" t="s">
        <v>232</v>
      </c>
      <c r="H29" s="40">
        <f>SUM(H30:H31)</f>
        <v>0</v>
      </c>
      <c r="I29" s="41">
        <f>SUM(I30:I31)</f>
        <v>0</v>
      </c>
    </row>
    <row r="30" spans="1:9" ht="11.25">
      <c r="A30" s="11" t="s">
        <v>42</v>
      </c>
      <c r="B30" s="4" t="s">
        <v>43</v>
      </c>
      <c r="C30" s="26">
        <v>0</v>
      </c>
      <c r="D30" s="27">
        <v>0</v>
      </c>
      <c r="E30" s="17"/>
      <c r="F30" s="11" t="s">
        <v>233</v>
      </c>
      <c r="G30" s="4" t="s">
        <v>234</v>
      </c>
      <c r="H30" s="26">
        <v>0</v>
      </c>
      <c r="I30" s="27">
        <v>0</v>
      </c>
    </row>
    <row r="31" spans="1:9" ht="11.25">
      <c r="A31" s="11" t="s">
        <v>44</v>
      </c>
      <c r="B31" s="4" t="s">
        <v>45</v>
      </c>
      <c r="C31" s="26">
        <v>10645</v>
      </c>
      <c r="D31" s="27">
        <v>0</v>
      </c>
      <c r="E31" s="17"/>
      <c r="F31" s="11" t="s">
        <v>235</v>
      </c>
      <c r="G31" s="4" t="s">
        <v>236</v>
      </c>
      <c r="H31" s="26">
        <v>0</v>
      </c>
      <c r="I31" s="27">
        <v>0</v>
      </c>
    </row>
    <row r="32" spans="1:9" ht="11.25">
      <c r="A32" s="11"/>
      <c r="B32" s="4"/>
      <c r="C32" s="26"/>
      <c r="D32" s="27"/>
      <c r="E32" s="17"/>
      <c r="F32" s="11"/>
      <c r="G32" s="4"/>
      <c r="H32" s="26"/>
      <c r="I32" s="27"/>
    </row>
    <row r="33" spans="1:9" ht="11.25">
      <c r="A33" s="9" t="s">
        <v>46</v>
      </c>
      <c r="B33" s="3" t="s">
        <v>47</v>
      </c>
      <c r="C33" s="40">
        <f>SUM(C34:C38)</f>
        <v>0</v>
      </c>
      <c r="D33" s="41">
        <f>SUM(D34:D38)</f>
        <v>0</v>
      </c>
      <c r="E33" s="17"/>
      <c r="F33" s="9" t="s">
        <v>237</v>
      </c>
      <c r="G33" s="3" t="s">
        <v>238</v>
      </c>
      <c r="H33" s="40">
        <f>SUM(H34:H36)</f>
        <v>0</v>
      </c>
      <c r="I33" s="41">
        <f>SUM(I34:I36)</f>
        <v>0</v>
      </c>
    </row>
    <row r="34" spans="1:9" ht="11.25">
      <c r="A34" s="11" t="s">
        <v>48</v>
      </c>
      <c r="B34" s="4" t="s">
        <v>49</v>
      </c>
      <c r="C34" s="26">
        <v>0</v>
      </c>
      <c r="D34" s="27">
        <v>0</v>
      </c>
      <c r="E34" s="17"/>
      <c r="F34" s="11" t="s">
        <v>239</v>
      </c>
      <c r="G34" s="4" t="s">
        <v>240</v>
      </c>
      <c r="H34" s="26">
        <v>0</v>
      </c>
      <c r="I34" s="27">
        <v>0</v>
      </c>
    </row>
    <row r="35" spans="1:9" ht="11.25">
      <c r="A35" s="11" t="s">
        <v>50</v>
      </c>
      <c r="B35" s="4" t="s">
        <v>51</v>
      </c>
      <c r="C35" s="26">
        <v>0</v>
      </c>
      <c r="D35" s="27">
        <v>0</v>
      </c>
      <c r="E35" s="17"/>
      <c r="F35" s="11" t="s">
        <v>241</v>
      </c>
      <c r="G35" s="4" t="s">
        <v>242</v>
      </c>
      <c r="H35" s="26">
        <v>0</v>
      </c>
      <c r="I35" s="27">
        <v>0</v>
      </c>
    </row>
    <row r="36" spans="1:9" ht="11.25">
      <c r="A36" s="11" t="s">
        <v>52</v>
      </c>
      <c r="B36" s="4" t="s">
        <v>53</v>
      </c>
      <c r="C36" s="26">
        <v>0</v>
      </c>
      <c r="D36" s="27">
        <v>0</v>
      </c>
      <c r="E36" s="17"/>
      <c r="F36" s="11" t="s">
        <v>243</v>
      </c>
      <c r="G36" s="4" t="s">
        <v>244</v>
      </c>
      <c r="H36" s="26">
        <v>0</v>
      </c>
      <c r="I36" s="27">
        <v>0</v>
      </c>
    </row>
    <row r="37" spans="1:9" ht="11.25">
      <c r="A37" s="11" t="s">
        <v>54</v>
      </c>
      <c r="B37" s="4" t="s">
        <v>55</v>
      </c>
      <c r="C37" s="26">
        <v>0</v>
      </c>
      <c r="D37" s="27">
        <v>0</v>
      </c>
      <c r="E37" s="17"/>
      <c r="F37" s="11"/>
      <c r="G37" s="4"/>
      <c r="H37" s="26"/>
      <c r="I37" s="27"/>
    </row>
    <row r="38" spans="1:9" ht="11.25">
      <c r="A38" s="11" t="s">
        <v>56</v>
      </c>
      <c r="B38" s="4" t="s">
        <v>57</v>
      </c>
      <c r="C38" s="26">
        <v>0</v>
      </c>
      <c r="D38" s="27">
        <v>0</v>
      </c>
      <c r="E38" s="17"/>
      <c r="F38" s="9" t="s">
        <v>245</v>
      </c>
      <c r="G38" s="3" t="s">
        <v>246</v>
      </c>
      <c r="H38" s="40">
        <f>SUM(H39:H44)</f>
        <v>450790.39</v>
      </c>
      <c r="I38" s="41">
        <f>SUM(I39:I44)</f>
        <v>0</v>
      </c>
    </row>
    <row r="39" spans="1:9" ht="11.25">
      <c r="A39" s="11"/>
      <c r="B39" s="4"/>
      <c r="C39" s="26"/>
      <c r="D39" s="27"/>
      <c r="E39" s="17"/>
      <c r="F39" s="11" t="s">
        <v>247</v>
      </c>
      <c r="G39" s="4" t="s">
        <v>248</v>
      </c>
      <c r="H39" s="26">
        <v>0</v>
      </c>
      <c r="I39" s="27">
        <v>0</v>
      </c>
    </row>
    <row r="40" spans="1:9" ht="11.25">
      <c r="A40" s="9" t="s">
        <v>58</v>
      </c>
      <c r="B40" s="3" t="s">
        <v>59</v>
      </c>
      <c r="C40" s="40">
        <f>C41</f>
        <v>0</v>
      </c>
      <c r="D40" s="41">
        <f>D41</f>
        <v>0</v>
      </c>
      <c r="E40" s="17"/>
      <c r="F40" s="11" t="s">
        <v>249</v>
      </c>
      <c r="G40" s="4" t="s">
        <v>250</v>
      </c>
      <c r="H40" s="26">
        <v>450790.39</v>
      </c>
      <c r="I40" s="27">
        <v>0</v>
      </c>
    </row>
    <row r="41" spans="1:9" ht="11.25">
      <c r="A41" s="11" t="s">
        <v>60</v>
      </c>
      <c r="B41" s="4" t="s">
        <v>61</v>
      </c>
      <c r="C41" s="26">
        <v>0</v>
      </c>
      <c r="D41" s="27">
        <v>0</v>
      </c>
      <c r="E41" s="17"/>
      <c r="F41" s="11" t="s">
        <v>251</v>
      </c>
      <c r="G41" s="4" t="s">
        <v>252</v>
      </c>
      <c r="H41" s="26">
        <v>0</v>
      </c>
      <c r="I41" s="27">
        <v>0</v>
      </c>
    </row>
    <row r="42" spans="1:9" ht="11.25">
      <c r="A42" s="11"/>
      <c r="B42" s="4"/>
      <c r="C42" s="26"/>
      <c r="D42" s="27"/>
      <c r="E42" s="17"/>
      <c r="F42" s="11" t="s">
        <v>253</v>
      </c>
      <c r="G42" s="4" t="s">
        <v>254</v>
      </c>
      <c r="H42" s="26">
        <v>0</v>
      </c>
      <c r="I42" s="27">
        <v>0</v>
      </c>
    </row>
    <row r="43" spans="1:9" ht="11.25">
      <c r="A43" s="9" t="s">
        <v>62</v>
      </c>
      <c r="B43" s="3" t="s">
        <v>63</v>
      </c>
      <c r="C43" s="40">
        <f>SUM(C44:C45)</f>
        <v>0</v>
      </c>
      <c r="D43" s="41">
        <f>SUM(D44:D45)</f>
        <v>0</v>
      </c>
      <c r="E43" s="17"/>
      <c r="F43" s="11" t="s">
        <v>255</v>
      </c>
      <c r="G43" s="4" t="s">
        <v>256</v>
      </c>
      <c r="H43" s="26">
        <v>0</v>
      </c>
      <c r="I43" s="27">
        <v>0</v>
      </c>
    </row>
    <row r="44" spans="1:9" ht="11.25">
      <c r="A44" s="11" t="s">
        <v>64</v>
      </c>
      <c r="B44" s="4" t="s">
        <v>65</v>
      </c>
      <c r="C44" s="26">
        <v>0</v>
      </c>
      <c r="D44" s="27">
        <v>0</v>
      </c>
      <c r="E44" s="17"/>
      <c r="F44" s="11" t="s">
        <v>257</v>
      </c>
      <c r="G44" s="4" t="s">
        <v>258</v>
      </c>
      <c r="H44" s="26">
        <v>0</v>
      </c>
      <c r="I44" s="27">
        <v>0</v>
      </c>
    </row>
    <row r="45" spans="1:9" ht="11.25">
      <c r="A45" s="11" t="s">
        <v>66</v>
      </c>
      <c r="B45" s="4" t="s">
        <v>67</v>
      </c>
      <c r="C45" s="26">
        <v>0</v>
      </c>
      <c r="D45" s="27">
        <v>0</v>
      </c>
      <c r="E45" s="17"/>
      <c r="F45" s="11"/>
      <c r="G45" s="4"/>
      <c r="H45" s="26"/>
      <c r="I45" s="27"/>
    </row>
    <row r="46" spans="1:9" ht="11.25">
      <c r="A46" s="11"/>
      <c r="B46" s="4"/>
      <c r="C46" s="26"/>
      <c r="D46" s="27"/>
      <c r="E46" s="17"/>
      <c r="F46" s="9" t="s">
        <v>259</v>
      </c>
      <c r="G46" s="3" t="s">
        <v>260</v>
      </c>
      <c r="H46" s="40">
        <f>SUM(H47:H49)</f>
        <v>0</v>
      </c>
      <c r="I46" s="41">
        <f>SUM(I47:I49)</f>
        <v>0</v>
      </c>
    </row>
    <row r="47" spans="1:9" ht="11.25">
      <c r="A47" s="9" t="s">
        <v>68</v>
      </c>
      <c r="B47" s="3" t="s">
        <v>69</v>
      </c>
      <c r="C47" s="40">
        <f>SUM(C48:C50)</f>
        <v>0</v>
      </c>
      <c r="D47" s="41">
        <f>SUM(D48:D50)</f>
        <v>0</v>
      </c>
      <c r="E47" s="17"/>
      <c r="F47" s="11" t="s">
        <v>261</v>
      </c>
      <c r="G47" s="4" t="s">
        <v>262</v>
      </c>
      <c r="H47" s="26">
        <v>0</v>
      </c>
      <c r="I47" s="27">
        <v>0</v>
      </c>
    </row>
    <row r="48" spans="1:9" ht="11.25">
      <c r="A48" s="11" t="s">
        <v>70</v>
      </c>
      <c r="B48" s="4" t="s">
        <v>71</v>
      </c>
      <c r="C48" s="26">
        <v>0</v>
      </c>
      <c r="D48" s="27">
        <v>0</v>
      </c>
      <c r="E48" s="17"/>
      <c r="F48" s="11" t="s">
        <v>263</v>
      </c>
      <c r="G48" s="4" t="s">
        <v>264</v>
      </c>
      <c r="H48" s="26">
        <v>0</v>
      </c>
      <c r="I48" s="27">
        <v>0</v>
      </c>
    </row>
    <row r="49" spans="1:9" ht="11.25">
      <c r="A49" s="11" t="s">
        <v>72</v>
      </c>
      <c r="B49" s="4" t="s">
        <v>73</v>
      </c>
      <c r="C49" s="26">
        <v>0</v>
      </c>
      <c r="D49" s="27">
        <v>0</v>
      </c>
      <c r="E49" s="17"/>
      <c r="F49" s="11" t="s">
        <v>265</v>
      </c>
      <c r="G49" s="4" t="s">
        <v>266</v>
      </c>
      <c r="H49" s="26">
        <v>0</v>
      </c>
      <c r="I49" s="27">
        <v>0</v>
      </c>
    </row>
    <row r="50" spans="1:9" ht="11.25">
      <c r="A50" s="11" t="s">
        <v>74</v>
      </c>
      <c r="B50" s="4" t="s">
        <v>75</v>
      </c>
      <c r="C50" s="26">
        <v>0</v>
      </c>
      <c r="D50" s="27">
        <v>0</v>
      </c>
      <c r="E50" s="17"/>
      <c r="F50" s="11"/>
      <c r="G50" s="4"/>
      <c r="H50" s="26"/>
      <c r="I50" s="27"/>
    </row>
    <row r="51" spans="1:9" ht="11.25">
      <c r="A51" s="11"/>
      <c r="B51" s="4"/>
      <c r="C51" s="26"/>
      <c r="D51" s="27"/>
      <c r="E51" s="17"/>
      <c r="F51" s="9" t="s">
        <v>267</v>
      </c>
      <c r="G51" s="3" t="s">
        <v>268</v>
      </c>
      <c r="H51" s="40">
        <f>SUM(H52:H54)</f>
        <v>28870.63</v>
      </c>
      <c r="I51" s="41">
        <f>SUM(I52:I54)</f>
        <v>0</v>
      </c>
    </row>
    <row r="52" spans="1:9" ht="11.25">
      <c r="A52" s="11"/>
      <c r="B52" s="5" t="s">
        <v>191</v>
      </c>
      <c r="C52" s="34">
        <f>C8+C17+C26+C33+C40+C43+C47</f>
        <v>36238336.120000005</v>
      </c>
      <c r="D52" s="35">
        <f>D8+D17+D26+D33+D40+D43+D47</f>
        <v>15261734.32</v>
      </c>
      <c r="E52" s="42"/>
      <c r="F52" s="11" t="s">
        <v>269</v>
      </c>
      <c r="G52" s="4" t="s">
        <v>270</v>
      </c>
      <c r="H52" s="26">
        <v>28870.63</v>
      </c>
      <c r="I52" s="27">
        <v>0</v>
      </c>
    </row>
    <row r="53" spans="1:9" ht="11.25">
      <c r="A53" s="11"/>
      <c r="B53" s="4"/>
      <c r="C53" s="26"/>
      <c r="D53" s="27"/>
      <c r="E53" s="42"/>
      <c r="F53" s="11" t="s">
        <v>271</v>
      </c>
      <c r="G53" s="4" t="s">
        <v>272</v>
      </c>
      <c r="H53" s="26">
        <v>0</v>
      </c>
      <c r="I53" s="27">
        <v>0</v>
      </c>
    </row>
    <row r="54" spans="1:9" ht="11.25">
      <c r="A54" s="9"/>
      <c r="B54" s="3" t="s">
        <v>76</v>
      </c>
      <c r="C54" s="32"/>
      <c r="D54" s="33"/>
      <c r="E54" s="17"/>
      <c r="F54" s="11" t="s">
        <v>273</v>
      </c>
      <c r="G54" s="4" t="s">
        <v>274</v>
      </c>
      <c r="H54" s="26">
        <v>0</v>
      </c>
      <c r="I54" s="27">
        <v>0</v>
      </c>
    </row>
    <row r="55" spans="1:9" ht="11.25">
      <c r="A55" s="9" t="s">
        <v>77</v>
      </c>
      <c r="B55" s="3" t="s">
        <v>78</v>
      </c>
      <c r="C55" s="40">
        <f>SUM(C56:C59)</f>
        <v>373.78</v>
      </c>
      <c r="D55" s="41">
        <f>SUM(D56:D59)</f>
        <v>0</v>
      </c>
      <c r="E55" s="17"/>
      <c r="F55" s="11"/>
      <c r="G55" s="4"/>
      <c r="H55" s="26"/>
      <c r="I55" s="27"/>
    </row>
    <row r="56" spans="1:9" ht="11.25">
      <c r="A56" s="11" t="s">
        <v>79</v>
      </c>
      <c r="B56" s="4" t="s">
        <v>80</v>
      </c>
      <c r="C56" s="26">
        <v>0</v>
      </c>
      <c r="D56" s="27">
        <v>0</v>
      </c>
      <c r="E56" s="17"/>
      <c r="F56" s="11"/>
      <c r="G56" s="5" t="s">
        <v>379</v>
      </c>
      <c r="H56" s="34">
        <f>H8+H19+H24+H29+H33+H38+H46+H51</f>
        <v>44187895.480000004</v>
      </c>
      <c r="I56" s="35">
        <f>I8+I19+I24+I29+I33+I38+I46+I51</f>
        <v>32007937.56</v>
      </c>
    </row>
    <row r="57" spans="1:9" ht="11.25">
      <c r="A57" s="11" t="s">
        <v>81</v>
      </c>
      <c r="B57" s="4" t="s">
        <v>82</v>
      </c>
      <c r="C57" s="26">
        <v>0</v>
      </c>
      <c r="D57" s="27">
        <v>0</v>
      </c>
      <c r="E57" s="17"/>
      <c r="F57" s="11"/>
      <c r="G57" s="4"/>
      <c r="H57" s="26"/>
      <c r="I57" s="27"/>
    </row>
    <row r="58" spans="1:9" ht="11.25">
      <c r="A58" s="11" t="s">
        <v>83</v>
      </c>
      <c r="B58" s="4" t="s">
        <v>84</v>
      </c>
      <c r="C58" s="26">
        <v>373.78</v>
      </c>
      <c r="D58" s="27">
        <v>0</v>
      </c>
      <c r="E58" s="17"/>
      <c r="F58" s="9"/>
      <c r="G58" s="3" t="s">
        <v>275</v>
      </c>
      <c r="H58" s="32"/>
      <c r="I58" s="33"/>
    </row>
    <row r="59" spans="1:9" ht="11.25">
      <c r="A59" s="11" t="s">
        <v>85</v>
      </c>
      <c r="B59" s="4" t="s">
        <v>86</v>
      </c>
      <c r="C59" s="26">
        <v>0</v>
      </c>
      <c r="D59" s="27">
        <v>0</v>
      </c>
      <c r="E59" s="17"/>
      <c r="F59" s="9" t="s">
        <v>276</v>
      </c>
      <c r="G59" s="3" t="s">
        <v>277</v>
      </c>
      <c r="H59" s="40">
        <f>SUM(H60:H61)</f>
        <v>38605810.3</v>
      </c>
      <c r="I59" s="41">
        <f>SUM(I60:I61)</f>
        <v>17837833.63</v>
      </c>
    </row>
    <row r="60" spans="1:9" ht="11.25">
      <c r="A60" s="11"/>
      <c r="B60" s="4"/>
      <c r="C60" s="26"/>
      <c r="D60" s="27"/>
      <c r="E60" s="17"/>
      <c r="F60" s="11" t="s">
        <v>278</v>
      </c>
      <c r="G60" s="4" t="s">
        <v>279</v>
      </c>
      <c r="H60" s="26">
        <v>30786660.43</v>
      </c>
      <c r="I60" s="27">
        <v>12498918.12</v>
      </c>
    </row>
    <row r="61" spans="1:9" ht="11.25">
      <c r="A61" s="9" t="s">
        <v>87</v>
      </c>
      <c r="B61" s="3" t="s">
        <v>88</v>
      </c>
      <c r="C61" s="40">
        <f>SUM(C62:C66)</f>
        <v>0</v>
      </c>
      <c r="D61" s="41">
        <f>SUM(D62:D66)</f>
        <v>0</v>
      </c>
      <c r="E61" s="17"/>
      <c r="F61" s="11" t="s">
        <v>280</v>
      </c>
      <c r="G61" s="4" t="s">
        <v>281</v>
      </c>
      <c r="H61" s="26">
        <v>7819149.87</v>
      </c>
      <c r="I61" s="27">
        <v>5338915.51</v>
      </c>
    </row>
    <row r="62" spans="1:9" ht="11.25">
      <c r="A62" s="11" t="s">
        <v>89</v>
      </c>
      <c r="B62" s="4" t="s">
        <v>90</v>
      </c>
      <c r="C62" s="26">
        <v>0</v>
      </c>
      <c r="D62" s="27">
        <v>0</v>
      </c>
      <c r="E62" s="17"/>
      <c r="F62" s="11"/>
      <c r="G62" s="4"/>
      <c r="H62" s="26"/>
      <c r="I62" s="27"/>
    </row>
    <row r="63" spans="1:9" ht="11.25">
      <c r="A63" s="11" t="s">
        <v>91</v>
      </c>
      <c r="B63" s="4" t="s">
        <v>92</v>
      </c>
      <c r="C63" s="26">
        <v>0</v>
      </c>
      <c r="D63" s="27">
        <v>0</v>
      </c>
      <c r="E63" s="17"/>
      <c r="F63" s="9" t="s">
        <v>282</v>
      </c>
      <c r="G63" s="3" t="s">
        <v>283</v>
      </c>
      <c r="H63" s="40">
        <f>SUM(H64:H66)</f>
        <v>38190195.98</v>
      </c>
      <c r="I63" s="41">
        <f>SUM(I64:I66)</f>
        <v>38190195.98</v>
      </c>
    </row>
    <row r="64" spans="1:9" ht="11.25">
      <c r="A64" s="11" t="s">
        <v>93</v>
      </c>
      <c r="B64" s="4" t="s">
        <v>94</v>
      </c>
      <c r="C64" s="26">
        <v>0</v>
      </c>
      <c r="D64" s="27">
        <v>0</v>
      </c>
      <c r="E64" s="17"/>
      <c r="F64" s="11" t="s">
        <v>284</v>
      </c>
      <c r="G64" s="4" t="s">
        <v>285</v>
      </c>
      <c r="H64" s="26">
        <v>38190195.98</v>
      </c>
      <c r="I64" s="27">
        <v>38190195.98</v>
      </c>
    </row>
    <row r="65" spans="1:9" ht="11.25">
      <c r="A65" s="11" t="s">
        <v>95</v>
      </c>
      <c r="B65" s="4" t="s">
        <v>96</v>
      </c>
      <c r="C65" s="26">
        <v>0</v>
      </c>
      <c r="D65" s="27">
        <v>0</v>
      </c>
      <c r="E65" s="17"/>
      <c r="F65" s="11" t="s">
        <v>286</v>
      </c>
      <c r="G65" s="4" t="s">
        <v>287</v>
      </c>
      <c r="H65" s="26">
        <v>0</v>
      </c>
      <c r="I65" s="27">
        <v>0</v>
      </c>
    </row>
    <row r="66" spans="1:9" ht="11.25">
      <c r="A66" s="11" t="s">
        <v>97</v>
      </c>
      <c r="B66" s="4" t="s">
        <v>98</v>
      </c>
      <c r="C66" s="26">
        <v>0</v>
      </c>
      <c r="D66" s="27">
        <v>0</v>
      </c>
      <c r="E66" s="17"/>
      <c r="F66" s="11" t="s">
        <v>288</v>
      </c>
      <c r="G66" s="4" t="s">
        <v>289</v>
      </c>
      <c r="H66" s="26">
        <v>0</v>
      </c>
      <c r="I66" s="27">
        <v>0</v>
      </c>
    </row>
    <row r="67" spans="1:9" ht="11.25">
      <c r="A67" s="11"/>
      <c r="B67" s="4"/>
      <c r="C67" s="26"/>
      <c r="D67" s="27"/>
      <c r="E67" s="17"/>
      <c r="F67" s="11"/>
      <c r="G67" s="4"/>
      <c r="H67" s="26"/>
      <c r="I67" s="27"/>
    </row>
    <row r="68" spans="1:9" ht="11.25">
      <c r="A68" s="9" t="s">
        <v>99</v>
      </c>
      <c r="B68" s="3" t="s">
        <v>100</v>
      </c>
      <c r="C68" s="40">
        <f>SUM(C69:C75)</f>
        <v>559263965.52</v>
      </c>
      <c r="D68" s="41">
        <f>SUM(D69:D75)</f>
        <v>559263965.52</v>
      </c>
      <c r="E68" s="17"/>
      <c r="F68" s="9" t="s">
        <v>290</v>
      </c>
      <c r="G68" s="3" t="s">
        <v>291</v>
      </c>
      <c r="H68" s="40">
        <f>SUM(H69:H73)</f>
        <v>174816009</v>
      </c>
      <c r="I68" s="41">
        <f>SUM(I69:I73)</f>
        <v>193056724.72</v>
      </c>
    </row>
    <row r="69" spans="1:9" ht="11.25">
      <c r="A69" s="11" t="s">
        <v>101</v>
      </c>
      <c r="B69" s="4" t="s">
        <v>102</v>
      </c>
      <c r="C69" s="26">
        <v>52225000</v>
      </c>
      <c r="D69" s="27">
        <v>52225000</v>
      </c>
      <c r="E69" s="17"/>
      <c r="F69" s="11" t="s">
        <v>292</v>
      </c>
      <c r="G69" s="4" t="s">
        <v>293</v>
      </c>
      <c r="H69" s="26">
        <v>0</v>
      </c>
      <c r="I69" s="27">
        <v>0</v>
      </c>
    </row>
    <row r="70" spans="1:9" ht="11.25">
      <c r="A70" s="11" t="s">
        <v>103</v>
      </c>
      <c r="B70" s="4" t="s">
        <v>104</v>
      </c>
      <c r="C70" s="26">
        <v>0</v>
      </c>
      <c r="D70" s="27">
        <v>0</v>
      </c>
      <c r="E70" s="17"/>
      <c r="F70" s="11" t="s">
        <v>294</v>
      </c>
      <c r="G70" s="4" t="s">
        <v>295</v>
      </c>
      <c r="H70" s="26">
        <v>0</v>
      </c>
      <c r="I70" s="27">
        <v>0</v>
      </c>
    </row>
    <row r="71" spans="1:9" ht="11.25">
      <c r="A71" s="11" t="s">
        <v>105</v>
      </c>
      <c r="B71" s="4" t="s">
        <v>106</v>
      </c>
      <c r="C71" s="26">
        <v>1231937.49</v>
      </c>
      <c r="D71" s="27">
        <v>1231937.49</v>
      </c>
      <c r="E71" s="17"/>
      <c r="F71" s="11" t="s">
        <v>296</v>
      </c>
      <c r="G71" s="4" t="s">
        <v>297</v>
      </c>
      <c r="H71" s="26">
        <v>174816009</v>
      </c>
      <c r="I71" s="27">
        <v>193056724.72</v>
      </c>
    </row>
    <row r="72" spans="1:9" ht="11.25">
      <c r="A72" s="11" t="s">
        <v>107</v>
      </c>
      <c r="B72" s="4" t="s">
        <v>108</v>
      </c>
      <c r="C72" s="26">
        <v>236744520.91</v>
      </c>
      <c r="D72" s="27">
        <v>236744520.91</v>
      </c>
      <c r="E72" s="17"/>
      <c r="F72" s="11" t="s">
        <v>298</v>
      </c>
      <c r="G72" s="4" t="s">
        <v>299</v>
      </c>
      <c r="H72" s="26">
        <v>0</v>
      </c>
      <c r="I72" s="27">
        <v>0</v>
      </c>
    </row>
    <row r="73" spans="1:9" ht="11.25">
      <c r="A73" s="11" t="s">
        <v>109</v>
      </c>
      <c r="B73" s="4" t="s">
        <v>110</v>
      </c>
      <c r="C73" s="26">
        <v>269062507.12</v>
      </c>
      <c r="D73" s="27">
        <v>269062507.12</v>
      </c>
      <c r="E73" s="17"/>
      <c r="F73" s="11" t="s">
        <v>300</v>
      </c>
      <c r="G73" s="4" t="s">
        <v>301</v>
      </c>
      <c r="H73" s="26">
        <v>0</v>
      </c>
      <c r="I73" s="27">
        <v>0</v>
      </c>
    </row>
    <row r="74" spans="1:9" ht="11.25">
      <c r="A74" s="11" t="s">
        <v>111</v>
      </c>
      <c r="B74" s="4" t="s">
        <v>112</v>
      </c>
      <c r="C74" s="26">
        <v>0</v>
      </c>
      <c r="D74" s="27">
        <v>0</v>
      </c>
      <c r="E74" s="17"/>
      <c r="F74" s="11"/>
      <c r="G74" s="4"/>
      <c r="H74" s="26"/>
      <c r="I74" s="27"/>
    </row>
    <row r="75" spans="1:9" ht="11.25">
      <c r="A75" s="11" t="s">
        <v>113</v>
      </c>
      <c r="B75" s="4" t="s">
        <v>114</v>
      </c>
      <c r="C75" s="26">
        <v>0</v>
      </c>
      <c r="D75" s="27">
        <v>0</v>
      </c>
      <c r="E75" s="17"/>
      <c r="F75" s="9" t="s">
        <v>302</v>
      </c>
      <c r="G75" s="3" t="s">
        <v>303</v>
      </c>
      <c r="H75" s="40">
        <f>SUM(H76:H78)</f>
        <v>0</v>
      </c>
      <c r="I75" s="41">
        <f>SUM(I76:I78)</f>
        <v>0</v>
      </c>
    </row>
    <row r="76" spans="1:9" ht="11.25">
      <c r="A76" s="11"/>
      <c r="B76" s="4"/>
      <c r="C76" s="26"/>
      <c r="D76" s="27"/>
      <c r="E76" s="17"/>
      <c r="F76" s="11" t="s">
        <v>304</v>
      </c>
      <c r="G76" s="4" t="s">
        <v>305</v>
      </c>
      <c r="H76" s="26">
        <v>0</v>
      </c>
      <c r="I76" s="27">
        <v>0</v>
      </c>
    </row>
    <row r="77" spans="1:9" ht="11.25">
      <c r="A77" s="9" t="s">
        <v>115</v>
      </c>
      <c r="B77" s="3" t="s">
        <v>116</v>
      </c>
      <c r="C77" s="40">
        <f>SUM(C78:C85)</f>
        <v>64035928.49000001</v>
      </c>
      <c r="D77" s="41">
        <f>SUM(D78:D85)</f>
        <v>63736636.89000001</v>
      </c>
      <c r="E77" s="17"/>
      <c r="F77" s="11" t="s">
        <v>306</v>
      </c>
      <c r="G77" s="4" t="s">
        <v>307</v>
      </c>
      <c r="H77" s="26">
        <v>0</v>
      </c>
      <c r="I77" s="27">
        <v>0</v>
      </c>
    </row>
    <row r="78" spans="1:9" ht="11.25">
      <c r="A78" s="11" t="s">
        <v>117</v>
      </c>
      <c r="B78" s="4" t="s">
        <v>118</v>
      </c>
      <c r="C78" s="26">
        <v>3889671.59</v>
      </c>
      <c r="D78" s="27">
        <v>3889671.59</v>
      </c>
      <c r="E78" s="17"/>
      <c r="F78" s="11" t="s">
        <v>308</v>
      </c>
      <c r="G78" s="4" t="s">
        <v>309</v>
      </c>
      <c r="H78" s="26">
        <v>0</v>
      </c>
      <c r="I78" s="27">
        <v>0</v>
      </c>
    </row>
    <row r="79" spans="1:9" ht="11.25">
      <c r="A79" s="11" t="s">
        <v>119</v>
      </c>
      <c r="B79" s="4" t="s">
        <v>120</v>
      </c>
      <c r="C79" s="26">
        <v>1060315.49</v>
      </c>
      <c r="D79" s="27">
        <v>1060315.49</v>
      </c>
      <c r="E79" s="17"/>
      <c r="F79" s="11"/>
      <c r="G79" s="4"/>
      <c r="H79" s="26"/>
      <c r="I79" s="27"/>
    </row>
    <row r="80" spans="1:9" ht="11.25">
      <c r="A80" s="11" t="s">
        <v>121</v>
      </c>
      <c r="B80" s="4" t="s">
        <v>122</v>
      </c>
      <c r="C80" s="26">
        <v>60300.86</v>
      </c>
      <c r="D80" s="27">
        <v>60300.86</v>
      </c>
      <c r="E80" s="17"/>
      <c r="F80" s="9" t="s">
        <v>310</v>
      </c>
      <c r="G80" s="3" t="s">
        <v>311</v>
      </c>
      <c r="H80" s="40">
        <f>SUM(H81:H86)</f>
        <v>0</v>
      </c>
      <c r="I80" s="41">
        <f>SUM(I81:I86)</f>
        <v>0</v>
      </c>
    </row>
    <row r="81" spans="1:9" ht="11.25">
      <c r="A81" s="11" t="s">
        <v>123</v>
      </c>
      <c r="B81" s="4" t="s">
        <v>124</v>
      </c>
      <c r="C81" s="26">
        <v>18251028</v>
      </c>
      <c r="D81" s="27">
        <v>18251028</v>
      </c>
      <c r="E81" s="17"/>
      <c r="F81" s="11" t="s">
        <v>312</v>
      </c>
      <c r="G81" s="4" t="s">
        <v>313</v>
      </c>
      <c r="H81" s="26">
        <v>0</v>
      </c>
      <c r="I81" s="27">
        <v>0</v>
      </c>
    </row>
    <row r="82" spans="1:9" ht="11.25">
      <c r="A82" s="11" t="s">
        <v>125</v>
      </c>
      <c r="B82" s="4" t="s">
        <v>126</v>
      </c>
      <c r="C82" s="26">
        <v>24203920.6</v>
      </c>
      <c r="D82" s="27">
        <v>24203920.6</v>
      </c>
      <c r="E82" s="17"/>
      <c r="F82" s="11" t="s">
        <v>314</v>
      </c>
      <c r="G82" s="4" t="s">
        <v>315</v>
      </c>
      <c r="H82" s="26">
        <v>0</v>
      </c>
      <c r="I82" s="27">
        <v>0</v>
      </c>
    </row>
    <row r="83" spans="1:9" ht="11.25">
      <c r="A83" s="11" t="s">
        <v>127</v>
      </c>
      <c r="B83" s="4" t="s">
        <v>128</v>
      </c>
      <c r="C83" s="26">
        <v>16570691.95</v>
      </c>
      <c r="D83" s="27">
        <v>16271400.35</v>
      </c>
      <c r="E83" s="17"/>
      <c r="F83" s="11" t="s">
        <v>316</v>
      </c>
      <c r="G83" s="4" t="s">
        <v>317</v>
      </c>
      <c r="H83" s="26">
        <v>0</v>
      </c>
      <c r="I83" s="27">
        <v>0</v>
      </c>
    </row>
    <row r="84" spans="1:9" ht="11.25">
      <c r="A84" s="11" t="s">
        <v>129</v>
      </c>
      <c r="B84" s="4" t="s">
        <v>130</v>
      </c>
      <c r="C84" s="26">
        <v>0</v>
      </c>
      <c r="D84" s="27">
        <v>0</v>
      </c>
      <c r="E84" s="17"/>
      <c r="F84" s="11" t="s">
        <v>318</v>
      </c>
      <c r="G84" s="4" t="s">
        <v>319</v>
      </c>
      <c r="H84" s="26">
        <v>0</v>
      </c>
      <c r="I84" s="27">
        <v>0</v>
      </c>
    </row>
    <row r="85" spans="1:9" ht="11.25">
      <c r="A85" s="11" t="s">
        <v>131</v>
      </c>
      <c r="B85" s="4" t="s">
        <v>132</v>
      </c>
      <c r="C85" s="26">
        <v>0</v>
      </c>
      <c r="D85" s="27">
        <v>0</v>
      </c>
      <c r="E85" s="17"/>
      <c r="F85" s="11" t="s">
        <v>320</v>
      </c>
      <c r="G85" s="4" t="s">
        <v>321</v>
      </c>
      <c r="H85" s="26">
        <v>0</v>
      </c>
      <c r="I85" s="27">
        <v>0</v>
      </c>
    </row>
    <row r="86" spans="1:9" ht="11.25">
      <c r="A86" s="11"/>
      <c r="B86" s="4"/>
      <c r="C86" s="26"/>
      <c r="D86" s="27"/>
      <c r="E86" s="17"/>
      <c r="F86" s="11" t="s">
        <v>322</v>
      </c>
      <c r="G86" s="4" t="s">
        <v>323</v>
      </c>
      <c r="H86" s="26">
        <v>0</v>
      </c>
      <c r="I86" s="27">
        <v>0</v>
      </c>
    </row>
    <row r="87" spans="1:9" ht="11.25">
      <c r="A87" s="9" t="s">
        <v>133</v>
      </c>
      <c r="B87" s="3" t="s">
        <v>134</v>
      </c>
      <c r="C87" s="40">
        <f>SUM(C88:C92)</f>
        <v>458845.37</v>
      </c>
      <c r="D87" s="41">
        <f>SUM(D88:D92)</f>
        <v>458845.37</v>
      </c>
      <c r="E87" s="17"/>
      <c r="F87" s="11"/>
      <c r="G87" s="4"/>
      <c r="H87" s="26"/>
      <c r="I87" s="27"/>
    </row>
    <row r="88" spans="1:9" ht="11.25">
      <c r="A88" s="11" t="s">
        <v>135</v>
      </c>
      <c r="B88" s="4" t="s">
        <v>136</v>
      </c>
      <c r="C88" s="26">
        <v>410192.24</v>
      </c>
      <c r="D88" s="27">
        <v>410192.24</v>
      </c>
      <c r="E88" s="17"/>
      <c r="F88" s="9" t="s">
        <v>324</v>
      </c>
      <c r="G88" s="3" t="s">
        <v>325</v>
      </c>
      <c r="H88" s="40">
        <f>SUM(H89:H92)</f>
        <v>0</v>
      </c>
      <c r="I88" s="41">
        <f>SUM(I89:I92)</f>
        <v>0</v>
      </c>
    </row>
    <row r="89" spans="1:9" ht="11.25">
      <c r="A89" s="11" t="s">
        <v>137</v>
      </c>
      <c r="B89" s="4" t="s">
        <v>138</v>
      </c>
      <c r="C89" s="26">
        <v>0</v>
      </c>
      <c r="D89" s="27">
        <v>0</v>
      </c>
      <c r="E89" s="17"/>
      <c r="F89" s="11" t="s">
        <v>326</v>
      </c>
      <c r="G89" s="4" t="s">
        <v>327</v>
      </c>
      <c r="H89" s="26">
        <v>0</v>
      </c>
      <c r="I89" s="27">
        <v>0</v>
      </c>
    </row>
    <row r="90" spans="1:9" ht="11.25">
      <c r="A90" s="11" t="s">
        <v>139</v>
      </c>
      <c r="B90" s="4" t="s">
        <v>140</v>
      </c>
      <c r="C90" s="26">
        <v>0</v>
      </c>
      <c r="D90" s="27">
        <v>0</v>
      </c>
      <c r="E90" s="17"/>
      <c r="F90" s="11" t="s">
        <v>328</v>
      </c>
      <c r="G90" s="4" t="s">
        <v>329</v>
      </c>
      <c r="H90" s="26">
        <v>0</v>
      </c>
      <c r="I90" s="27">
        <v>0</v>
      </c>
    </row>
    <row r="91" spans="1:9" ht="11.25">
      <c r="A91" s="11" t="s">
        <v>141</v>
      </c>
      <c r="B91" s="4" t="s">
        <v>142</v>
      </c>
      <c r="C91" s="26">
        <v>48653.13</v>
      </c>
      <c r="D91" s="27">
        <v>48653.13</v>
      </c>
      <c r="E91" s="17"/>
      <c r="F91" s="11" t="s">
        <v>330</v>
      </c>
      <c r="G91" s="4" t="s">
        <v>331</v>
      </c>
      <c r="H91" s="26">
        <v>0</v>
      </c>
      <c r="I91" s="27">
        <v>0</v>
      </c>
    </row>
    <row r="92" spans="1:9" ht="11.25">
      <c r="A92" s="11" t="s">
        <v>143</v>
      </c>
      <c r="B92" s="4" t="s">
        <v>144</v>
      </c>
      <c r="C92" s="26">
        <v>0</v>
      </c>
      <c r="D92" s="27">
        <v>0</v>
      </c>
      <c r="E92" s="17"/>
      <c r="F92" s="11" t="s">
        <v>332</v>
      </c>
      <c r="G92" s="4" t="s">
        <v>333</v>
      </c>
      <c r="H92" s="26">
        <v>0</v>
      </c>
      <c r="I92" s="27">
        <v>0</v>
      </c>
    </row>
    <row r="93" spans="1:9" ht="11.25">
      <c r="A93" s="11"/>
      <c r="B93" s="4"/>
      <c r="C93" s="26"/>
      <c r="D93" s="27"/>
      <c r="E93" s="17"/>
      <c r="F93" s="11"/>
      <c r="G93" s="4"/>
      <c r="H93" s="26"/>
      <c r="I93" s="27"/>
    </row>
    <row r="94" spans="1:9" ht="11.25">
      <c r="A94" s="9" t="s">
        <v>145</v>
      </c>
      <c r="B94" s="3" t="s">
        <v>146</v>
      </c>
      <c r="C94" s="40">
        <f>SUM(C95:C99)</f>
        <v>0</v>
      </c>
      <c r="D94" s="41">
        <f>SUM(D95:D99)</f>
        <v>0</v>
      </c>
      <c r="E94" s="17"/>
      <c r="F94" s="11"/>
      <c r="G94" s="5" t="s">
        <v>380</v>
      </c>
      <c r="H94" s="34">
        <f>H59+H63+H68+H75+H80+H88</f>
        <v>251612015.28</v>
      </c>
      <c r="I94" s="35">
        <f>I59+I63+I68+I75+I80+I88</f>
        <v>249084754.32999998</v>
      </c>
    </row>
    <row r="95" spans="1:9" ht="11.25">
      <c r="A95" s="11" t="s">
        <v>147</v>
      </c>
      <c r="B95" s="4" t="s">
        <v>148</v>
      </c>
      <c r="C95" s="26">
        <v>0</v>
      </c>
      <c r="D95" s="27">
        <v>0</v>
      </c>
      <c r="E95" s="17"/>
      <c r="F95" s="11"/>
      <c r="G95" s="5"/>
      <c r="H95" s="26"/>
      <c r="I95" s="27"/>
    </row>
    <row r="96" spans="1:9" ht="12.75">
      <c r="A96" s="11" t="s">
        <v>149</v>
      </c>
      <c r="B96" s="4" t="s">
        <v>150</v>
      </c>
      <c r="C96" s="26">
        <v>0</v>
      </c>
      <c r="D96" s="27">
        <v>0</v>
      </c>
      <c r="E96" s="17"/>
      <c r="F96" s="11"/>
      <c r="G96" s="1" t="s">
        <v>381</v>
      </c>
      <c r="H96" s="36">
        <f>H56+H94</f>
        <v>295799910.76</v>
      </c>
      <c r="I96" s="37">
        <f>I56+I94</f>
        <v>281092691.89</v>
      </c>
    </row>
    <row r="97" spans="1:9" ht="11.25">
      <c r="A97" s="11" t="s">
        <v>151</v>
      </c>
      <c r="B97" s="4" t="s">
        <v>152</v>
      </c>
      <c r="C97" s="26">
        <v>0</v>
      </c>
      <c r="D97" s="27">
        <v>0</v>
      </c>
      <c r="E97" s="17"/>
      <c r="F97" s="11"/>
      <c r="G97" s="4"/>
      <c r="H97" s="26"/>
      <c r="I97" s="27"/>
    </row>
    <row r="98" spans="1:9" ht="11.25">
      <c r="A98" s="11" t="s">
        <v>153</v>
      </c>
      <c r="B98" s="4" t="s">
        <v>154</v>
      </c>
      <c r="C98" s="26">
        <v>0</v>
      </c>
      <c r="D98" s="27">
        <v>0</v>
      </c>
      <c r="E98" s="17"/>
      <c r="F98" s="9"/>
      <c r="G98" s="3" t="s">
        <v>334</v>
      </c>
      <c r="H98" s="26"/>
      <c r="I98" s="27"/>
    </row>
    <row r="99" spans="1:9" ht="11.25">
      <c r="A99" s="11" t="s">
        <v>155</v>
      </c>
      <c r="B99" s="4" t="s">
        <v>156</v>
      </c>
      <c r="C99" s="26">
        <v>0</v>
      </c>
      <c r="D99" s="27">
        <v>0</v>
      </c>
      <c r="E99" s="17"/>
      <c r="F99" s="9" t="s">
        <v>335</v>
      </c>
      <c r="G99" s="3" t="s">
        <v>336</v>
      </c>
      <c r="H99" s="40">
        <f>SUM(H100:H102)</f>
        <v>0</v>
      </c>
      <c r="I99" s="41">
        <f>SUM(I100:I102)</f>
        <v>0</v>
      </c>
    </row>
    <row r="100" spans="1:9" ht="11.25">
      <c r="A100" s="11"/>
      <c r="B100" s="4"/>
      <c r="C100" s="26"/>
      <c r="D100" s="27"/>
      <c r="E100" s="17"/>
      <c r="F100" s="11" t="s">
        <v>337</v>
      </c>
      <c r="G100" s="4" t="s">
        <v>338</v>
      </c>
      <c r="H100" s="26">
        <v>0</v>
      </c>
      <c r="I100" s="27">
        <v>0</v>
      </c>
    </row>
    <row r="101" spans="1:9" ht="11.25">
      <c r="A101" s="9" t="s">
        <v>157</v>
      </c>
      <c r="B101" s="3" t="s">
        <v>158</v>
      </c>
      <c r="C101" s="40">
        <f>SUM(C102:C107)</f>
        <v>0</v>
      </c>
      <c r="D101" s="41">
        <f>SUM(D102:D107)</f>
        <v>0</v>
      </c>
      <c r="E101" s="17"/>
      <c r="F101" s="11" t="s">
        <v>339</v>
      </c>
      <c r="G101" s="4" t="s">
        <v>340</v>
      </c>
      <c r="H101" s="26">
        <v>0</v>
      </c>
      <c r="I101" s="27">
        <v>0</v>
      </c>
    </row>
    <row r="102" spans="1:9" ht="11.25">
      <c r="A102" s="11" t="s">
        <v>159</v>
      </c>
      <c r="B102" s="4" t="s">
        <v>160</v>
      </c>
      <c r="C102" s="26">
        <v>0</v>
      </c>
      <c r="D102" s="27">
        <v>0</v>
      </c>
      <c r="E102" s="17"/>
      <c r="F102" s="11" t="s">
        <v>341</v>
      </c>
      <c r="G102" s="4" t="s">
        <v>342</v>
      </c>
      <c r="H102" s="26">
        <v>0</v>
      </c>
      <c r="I102" s="27">
        <v>0</v>
      </c>
    </row>
    <row r="103" spans="1:9" ht="11.25">
      <c r="A103" s="11" t="s">
        <v>161</v>
      </c>
      <c r="B103" s="4" t="s">
        <v>162</v>
      </c>
      <c r="C103" s="26">
        <v>0</v>
      </c>
      <c r="D103" s="27">
        <v>0</v>
      </c>
      <c r="E103" s="17"/>
      <c r="F103" s="11"/>
      <c r="G103" s="4"/>
      <c r="H103" s="26"/>
      <c r="I103" s="27"/>
    </row>
    <row r="104" spans="1:9" ht="11.25">
      <c r="A104" s="11" t="s">
        <v>163</v>
      </c>
      <c r="B104" s="4" t="s">
        <v>164</v>
      </c>
      <c r="C104" s="26">
        <v>0</v>
      </c>
      <c r="D104" s="27">
        <v>0</v>
      </c>
      <c r="E104" s="17"/>
      <c r="F104" s="9" t="s">
        <v>343</v>
      </c>
      <c r="G104" s="3" t="s">
        <v>344</v>
      </c>
      <c r="H104" s="40">
        <f>H105+H106+H107+H112+H116</f>
        <v>364197538.52</v>
      </c>
      <c r="I104" s="41">
        <f>I105+I106+I107+I112+I116</f>
        <v>357628490.21000004</v>
      </c>
    </row>
    <row r="105" spans="1:9" ht="11.25">
      <c r="A105" s="11" t="s">
        <v>165</v>
      </c>
      <c r="B105" s="4" t="s">
        <v>166</v>
      </c>
      <c r="C105" s="26">
        <v>0</v>
      </c>
      <c r="D105" s="27">
        <v>0</v>
      </c>
      <c r="E105" s="17"/>
      <c r="F105" s="11" t="s">
        <v>345</v>
      </c>
      <c r="G105" s="4" t="s">
        <v>346</v>
      </c>
      <c r="H105" s="26">
        <v>30125034.39</v>
      </c>
      <c r="I105" s="27">
        <v>39278354.42</v>
      </c>
    </row>
    <row r="106" spans="1:9" ht="11.25">
      <c r="A106" s="11" t="s">
        <v>167</v>
      </c>
      <c r="B106" s="4" t="s">
        <v>168</v>
      </c>
      <c r="C106" s="26">
        <v>0</v>
      </c>
      <c r="D106" s="27">
        <v>0</v>
      </c>
      <c r="E106" s="17"/>
      <c r="F106" s="11" t="s">
        <v>347</v>
      </c>
      <c r="G106" s="4" t="s">
        <v>348</v>
      </c>
      <c r="H106" s="26">
        <v>334070504.13</v>
      </c>
      <c r="I106" s="27">
        <v>318348135.79</v>
      </c>
    </row>
    <row r="107" spans="1:9" ht="11.25">
      <c r="A107" s="11" t="s">
        <v>169</v>
      </c>
      <c r="B107" s="4" t="s">
        <v>170</v>
      </c>
      <c r="C107" s="26">
        <v>0</v>
      </c>
      <c r="D107" s="27">
        <v>0</v>
      </c>
      <c r="E107" s="17"/>
      <c r="F107" s="9" t="s">
        <v>349</v>
      </c>
      <c r="G107" s="3" t="s">
        <v>350</v>
      </c>
      <c r="H107" s="40">
        <f>SUM(H108:H111)</f>
        <v>0</v>
      </c>
      <c r="I107" s="41">
        <f>SUM(I108:I111)</f>
        <v>0</v>
      </c>
    </row>
    <row r="108" spans="1:9" ht="11.25">
      <c r="A108" s="11"/>
      <c r="B108" s="4"/>
      <c r="C108" s="26"/>
      <c r="D108" s="27"/>
      <c r="E108" s="17"/>
      <c r="F108" s="11" t="s">
        <v>351</v>
      </c>
      <c r="G108" s="4" t="s">
        <v>352</v>
      </c>
      <c r="H108" s="26">
        <v>0</v>
      </c>
      <c r="I108" s="27">
        <v>0</v>
      </c>
    </row>
    <row r="109" spans="1:9" ht="11.25">
      <c r="A109" s="9" t="s">
        <v>171</v>
      </c>
      <c r="B109" s="3" t="s">
        <v>172</v>
      </c>
      <c r="C109" s="40">
        <f>SUM(C110:C114)</f>
        <v>0</v>
      </c>
      <c r="D109" s="41">
        <f>SUM(D110:D114)</f>
        <v>0</v>
      </c>
      <c r="E109" s="17"/>
      <c r="F109" s="11" t="s">
        <v>353</v>
      </c>
      <c r="G109" s="4" t="s">
        <v>354</v>
      </c>
      <c r="H109" s="26">
        <v>0</v>
      </c>
      <c r="I109" s="27">
        <v>0</v>
      </c>
    </row>
    <row r="110" spans="1:9" ht="22.5">
      <c r="A110" s="11" t="s">
        <v>173</v>
      </c>
      <c r="B110" s="4" t="s">
        <v>174</v>
      </c>
      <c r="C110" s="26">
        <v>0</v>
      </c>
      <c r="D110" s="27">
        <v>0</v>
      </c>
      <c r="E110" s="17"/>
      <c r="F110" s="11" t="s">
        <v>355</v>
      </c>
      <c r="G110" s="4" t="s">
        <v>356</v>
      </c>
      <c r="H110" s="26">
        <v>0</v>
      </c>
      <c r="I110" s="27">
        <v>0</v>
      </c>
    </row>
    <row r="111" spans="1:9" ht="22.5">
      <c r="A111" s="11" t="s">
        <v>175</v>
      </c>
      <c r="B111" s="4" t="s">
        <v>176</v>
      </c>
      <c r="C111" s="26">
        <v>0</v>
      </c>
      <c r="D111" s="27">
        <v>0</v>
      </c>
      <c r="E111" s="17"/>
      <c r="F111" s="11" t="s">
        <v>357</v>
      </c>
      <c r="G111" s="4" t="s">
        <v>358</v>
      </c>
      <c r="H111" s="26">
        <v>0</v>
      </c>
      <c r="I111" s="27">
        <v>0</v>
      </c>
    </row>
    <row r="112" spans="1:9" ht="11.25">
      <c r="A112" s="11" t="s">
        <v>177</v>
      </c>
      <c r="B112" s="4" t="s">
        <v>178</v>
      </c>
      <c r="C112" s="26">
        <v>0</v>
      </c>
      <c r="D112" s="27">
        <v>0</v>
      </c>
      <c r="E112" s="17"/>
      <c r="F112" s="9" t="s">
        <v>359</v>
      </c>
      <c r="G112" s="3" t="s">
        <v>360</v>
      </c>
      <c r="H112" s="40">
        <f>SUM(H113:H115)</f>
        <v>0</v>
      </c>
      <c r="I112" s="41">
        <f>SUM(I113:I115)</f>
        <v>0</v>
      </c>
    </row>
    <row r="113" spans="1:9" ht="11.25">
      <c r="A113" s="11" t="s">
        <v>179</v>
      </c>
      <c r="B113" s="4" t="s">
        <v>180</v>
      </c>
      <c r="C113" s="26">
        <v>0</v>
      </c>
      <c r="D113" s="27">
        <v>0</v>
      </c>
      <c r="E113" s="17"/>
      <c r="F113" s="11" t="s">
        <v>361</v>
      </c>
      <c r="G113" s="4" t="s">
        <v>362</v>
      </c>
      <c r="H113" s="26">
        <v>0</v>
      </c>
      <c r="I113" s="27">
        <v>0</v>
      </c>
    </row>
    <row r="114" spans="1:9" ht="11.25">
      <c r="A114" s="11" t="s">
        <v>181</v>
      </c>
      <c r="B114" s="4" t="s">
        <v>182</v>
      </c>
      <c r="C114" s="26">
        <v>0</v>
      </c>
      <c r="D114" s="27">
        <v>0</v>
      </c>
      <c r="E114" s="17"/>
      <c r="F114" s="11" t="s">
        <v>363</v>
      </c>
      <c r="G114" s="4" t="s">
        <v>364</v>
      </c>
      <c r="H114" s="26">
        <v>0</v>
      </c>
      <c r="I114" s="27">
        <v>0</v>
      </c>
    </row>
    <row r="115" spans="1:9" ht="11.25">
      <c r="A115" s="11"/>
      <c r="B115" s="4"/>
      <c r="C115" s="26"/>
      <c r="D115" s="27"/>
      <c r="E115" s="17"/>
      <c r="F115" s="11" t="s">
        <v>365</v>
      </c>
      <c r="G115" s="4" t="s">
        <v>366</v>
      </c>
      <c r="H115" s="26">
        <v>0</v>
      </c>
      <c r="I115" s="27">
        <v>0</v>
      </c>
    </row>
    <row r="116" spans="1:9" ht="11.25">
      <c r="A116" s="9" t="s">
        <v>183</v>
      </c>
      <c r="B116" s="3" t="s">
        <v>184</v>
      </c>
      <c r="C116" s="40">
        <f>SUM(C117:C119)</f>
        <v>0</v>
      </c>
      <c r="D116" s="41">
        <f>SUM(D117:D119)</f>
        <v>0</v>
      </c>
      <c r="E116" s="17"/>
      <c r="F116" s="9" t="s">
        <v>367</v>
      </c>
      <c r="G116" s="3" t="s">
        <v>368</v>
      </c>
      <c r="H116" s="40">
        <f>SUM(H117:H118)</f>
        <v>2000</v>
      </c>
      <c r="I116" s="41">
        <f>SUM(I117:I118)</f>
        <v>2000</v>
      </c>
    </row>
    <row r="117" spans="1:9" ht="11.25">
      <c r="A117" s="11" t="s">
        <v>185</v>
      </c>
      <c r="B117" s="4" t="s">
        <v>186</v>
      </c>
      <c r="C117" s="26">
        <v>0</v>
      </c>
      <c r="D117" s="27">
        <v>0</v>
      </c>
      <c r="E117" s="17"/>
      <c r="F117" s="11" t="s">
        <v>369</v>
      </c>
      <c r="G117" s="4" t="s">
        <v>370</v>
      </c>
      <c r="H117" s="26">
        <v>0</v>
      </c>
      <c r="I117" s="27">
        <v>0</v>
      </c>
    </row>
    <row r="118" spans="1:9" ht="11.25">
      <c r="A118" s="11" t="s">
        <v>187</v>
      </c>
      <c r="B118" s="4" t="s">
        <v>188</v>
      </c>
      <c r="C118" s="26">
        <v>0</v>
      </c>
      <c r="D118" s="27">
        <v>0</v>
      </c>
      <c r="E118" s="17"/>
      <c r="F118" s="11" t="s">
        <v>371</v>
      </c>
      <c r="G118" s="4" t="s">
        <v>372</v>
      </c>
      <c r="H118" s="26">
        <v>2000</v>
      </c>
      <c r="I118" s="27">
        <v>2000</v>
      </c>
    </row>
    <row r="119" spans="1:9" ht="11.25">
      <c r="A119" s="11" t="s">
        <v>189</v>
      </c>
      <c r="B119" s="4" t="s">
        <v>190</v>
      </c>
      <c r="C119" s="26">
        <v>0</v>
      </c>
      <c r="D119" s="27">
        <v>0</v>
      </c>
      <c r="E119" s="17"/>
      <c r="F119" s="11"/>
      <c r="G119" s="4"/>
      <c r="H119" s="26"/>
      <c r="I119" s="27"/>
    </row>
    <row r="120" spans="1:9" ht="22.5">
      <c r="A120" s="12"/>
      <c r="B120" s="10"/>
      <c r="C120" s="26"/>
      <c r="D120" s="27"/>
      <c r="E120" s="17"/>
      <c r="F120" s="9" t="s">
        <v>373</v>
      </c>
      <c r="G120" s="3" t="s">
        <v>374</v>
      </c>
      <c r="H120" s="40">
        <f>SUM(H121:H122)</f>
        <v>0</v>
      </c>
      <c r="I120" s="41">
        <f>SUM(I121:I122)</f>
        <v>0</v>
      </c>
    </row>
    <row r="121" spans="1:9" ht="11.25">
      <c r="A121" s="12"/>
      <c r="B121" s="5" t="s">
        <v>192</v>
      </c>
      <c r="C121" s="34">
        <f>C55+C61+C68+C77+C87+C94+C101+C109+C116</f>
        <v>623759113.16</v>
      </c>
      <c r="D121" s="35">
        <f>D55+D61+D68+D77+D87+D94+D101+D109+D116</f>
        <v>623459447.78</v>
      </c>
      <c r="E121" s="17"/>
      <c r="F121" s="11" t="s">
        <v>375</v>
      </c>
      <c r="G121" s="4" t="s">
        <v>376</v>
      </c>
      <c r="H121" s="26">
        <v>0</v>
      </c>
      <c r="I121" s="27">
        <v>0</v>
      </c>
    </row>
    <row r="122" spans="1:9" ht="11.25">
      <c r="A122" s="12"/>
      <c r="B122" s="10"/>
      <c r="C122" s="34"/>
      <c r="D122" s="35"/>
      <c r="E122" s="17"/>
      <c r="F122" s="11" t="s">
        <v>377</v>
      </c>
      <c r="G122" s="4" t="s">
        <v>378</v>
      </c>
      <c r="H122" s="26">
        <v>0</v>
      </c>
      <c r="I122" s="27">
        <v>0</v>
      </c>
    </row>
    <row r="123" spans="1:9" ht="13.5" thickBot="1">
      <c r="A123" s="12"/>
      <c r="B123" s="13" t="s">
        <v>389</v>
      </c>
      <c r="C123" s="38">
        <f>C52+C121</f>
        <v>659997449.28</v>
      </c>
      <c r="D123" s="39">
        <f>D52+D121</f>
        <v>638721182.1</v>
      </c>
      <c r="E123" s="17"/>
      <c r="F123" s="12"/>
      <c r="G123" s="10"/>
      <c r="H123" s="26"/>
      <c r="I123" s="27"/>
    </row>
    <row r="124" spans="1:9" ht="13.5" thickTop="1">
      <c r="A124" s="12"/>
      <c r="B124" s="13"/>
      <c r="C124" s="36"/>
      <c r="D124" s="37"/>
      <c r="E124" s="17"/>
      <c r="F124" s="12"/>
      <c r="G124" s="5" t="s">
        <v>382</v>
      </c>
      <c r="H124" s="34">
        <f>H99+H104+H120</f>
        <v>364197538.52</v>
      </c>
      <c r="I124" s="35">
        <f>I99+I104+I120</f>
        <v>357628490.21000004</v>
      </c>
    </row>
    <row r="125" spans="1:9" ht="11.25">
      <c r="A125" s="12"/>
      <c r="B125" s="10"/>
      <c r="C125" s="26"/>
      <c r="D125" s="27"/>
      <c r="E125" s="17"/>
      <c r="F125" s="12"/>
      <c r="G125" s="10"/>
      <c r="H125" s="26"/>
      <c r="I125" s="27"/>
    </row>
    <row r="126" spans="1:9" ht="13.5" thickBot="1">
      <c r="A126" s="14"/>
      <c r="B126" s="15"/>
      <c r="C126" s="28"/>
      <c r="D126" s="29"/>
      <c r="E126" s="18"/>
      <c r="F126" s="14"/>
      <c r="G126" s="16" t="s">
        <v>383</v>
      </c>
      <c r="H126" s="38">
        <f>H96+H124</f>
        <v>659997449.28</v>
      </c>
      <c r="I126" s="39">
        <f>I96+I124</f>
        <v>638721182.1</v>
      </c>
    </row>
    <row r="127" ht="12" thickTop="1"/>
    <row r="130" spans="2:8" ht="15">
      <c r="B130" s="47" t="s">
        <v>392</v>
      </c>
      <c r="F130" s="44"/>
      <c r="H130" s="45" t="s">
        <v>393</v>
      </c>
    </row>
    <row r="131" spans="2:8" ht="15">
      <c r="B131" s="43" t="s">
        <v>394</v>
      </c>
      <c r="F131" s="43"/>
      <c r="H131" s="46" t="s">
        <v>395</v>
      </c>
    </row>
    <row r="132" spans="2:8" ht="15">
      <c r="B132" s="43" t="s">
        <v>387</v>
      </c>
      <c r="F132" s="43"/>
      <c r="H132" s="46"/>
    </row>
    <row r="137" spans="3:7" ht="15" customHeight="1">
      <c r="C137" s="57" t="s">
        <v>396</v>
      </c>
      <c r="D137" s="57"/>
      <c r="E137" s="57"/>
      <c r="F137" s="57"/>
      <c r="G137" s="57"/>
    </row>
    <row r="138" spans="3:7" ht="15" customHeight="1">
      <c r="C138" s="57"/>
      <c r="D138" s="57"/>
      <c r="E138" s="57"/>
      <c r="F138" s="57"/>
      <c r="G138" s="57"/>
    </row>
    <row r="139" spans="3:7" ht="11.25" customHeight="1">
      <c r="C139" s="57"/>
      <c r="D139" s="57"/>
      <c r="E139" s="57"/>
      <c r="F139" s="57"/>
      <c r="G139" s="57"/>
    </row>
    <row r="140" spans="3:7" ht="11.25" customHeight="1">
      <c r="C140" s="57"/>
      <c r="D140" s="57"/>
      <c r="E140" s="57"/>
      <c r="F140" s="57"/>
      <c r="G140" s="57"/>
    </row>
    <row r="141" ht="17.25" customHeight="1"/>
  </sheetData>
  <sheetProtection/>
  <mergeCells count="4">
    <mergeCell ref="A2:I2"/>
    <mergeCell ref="A3:I3"/>
    <mergeCell ref="A4:I4"/>
    <mergeCell ref="C137:G140"/>
  </mergeCells>
  <printOptions horizontalCentered="1"/>
  <pageMargins left="0.5511811023622047" right="0.3937007874015748" top="0.4330708661417323" bottom="0.47" header="0.31496062992125984" footer="0.31496062992125984"/>
  <pageSetup fitToHeight="2" fitToWidth="1" horizontalDpi="600" verticalDpi="600" orientation="landscape" paperSize="11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ASEJ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ASEJ; Administrador</dc:creator>
  <cp:keywords/>
  <dc:description/>
  <cp:lastModifiedBy>Olimpia</cp:lastModifiedBy>
  <cp:lastPrinted>2011-10-31T19:33:30Z</cp:lastPrinted>
  <dcterms:created xsi:type="dcterms:W3CDTF">2011-02-09T15:30:30Z</dcterms:created>
  <dcterms:modified xsi:type="dcterms:W3CDTF">2017-09-15T15:51:32Z</dcterms:modified>
  <cp:category/>
  <cp:version/>
  <cp:contentType/>
  <cp:contentStatus/>
</cp:coreProperties>
</file>