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5600" windowHeight="9705" activeTab="1"/>
  </bookViews>
  <sheets>
    <sheet name="REP SIMAPES" sheetId="4" r:id="rId1"/>
    <sheet name="REP. COORDINADOR" sheetId="6" r:id="rId2"/>
  </sheets>
  <definedNames>
    <definedName name="_xlnm._FilterDatabase" localSheetId="0" hidden="1">'REP SIMAPES'!$A$2:$U$13</definedName>
  </definedNames>
  <calcPr calcId="124519"/>
</workbook>
</file>

<file path=xl/calcChain.xml><?xml version="1.0" encoding="utf-8"?>
<calcChain xmlns="http://schemas.openxmlformats.org/spreadsheetml/2006/main">
  <c r="O40" i="4"/>
  <c r="U8"/>
  <c r="U9"/>
  <c r="U10"/>
  <c r="U11"/>
  <c r="U12"/>
  <c r="I40"/>
  <c r="I31"/>
  <c r="I22"/>
  <c r="I13"/>
  <c r="U6"/>
  <c r="T49"/>
  <c r="T40"/>
  <c r="T31"/>
  <c r="T22"/>
  <c r="T13"/>
  <c r="U48"/>
  <c r="U47"/>
  <c r="U46"/>
  <c r="U45"/>
  <c r="U44"/>
  <c r="U43"/>
  <c r="U42"/>
  <c r="S49"/>
  <c r="R49"/>
  <c r="Q49"/>
  <c r="P49"/>
  <c r="O49"/>
  <c r="N49"/>
  <c r="M49"/>
  <c r="L49"/>
  <c r="K49"/>
  <c r="J49"/>
  <c r="I49"/>
  <c r="G49"/>
  <c r="F49"/>
  <c r="E49"/>
  <c r="D49"/>
  <c r="S40"/>
  <c r="R40"/>
  <c r="Q40"/>
  <c r="P40"/>
  <c r="N40"/>
  <c r="M40"/>
  <c r="L40"/>
  <c r="K40"/>
  <c r="J40"/>
  <c r="G40"/>
  <c r="F40"/>
  <c r="E40"/>
  <c r="D40"/>
  <c r="U39"/>
  <c r="U38"/>
  <c r="U37"/>
  <c r="U36"/>
  <c r="U35"/>
  <c r="U34"/>
  <c r="U33"/>
  <c r="S31"/>
  <c r="R31"/>
  <c r="Q31"/>
  <c r="P31"/>
  <c r="O31"/>
  <c r="N31"/>
  <c r="M31"/>
  <c r="L31"/>
  <c r="K31"/>
  <c r="J31"/>
  <c r="G31"/>
  <c r="U30"/>
  <c r="U29"/>
  <c r="U28"/>
  <c r="U27"/>
  <c r="U26"/>
  <c r="U25"/>
  <c r="U24"/>
  <c r="U20"/>
  <c r="U19"/>
  <c r="U18"/>
  <c r="U17"/>
  <c r="U16"/>
  <c r="U15"/>
  <c r="U7"/>
  <c r="S22"/>
  <c r="R22"/>
  <c r="Q22"/>
  <c r="P22"/>
  <c r="O22"/>
  <c r="N22"/>
  <c r="M22"/>
  <c r="L22"/>
  <c r="K22"/>
  <c r="J22"/>
  <c r="G22"/>
  <c r="F22"/>
  <c r="E22"/>
  <c r="D22"/>
  <c r="C22"/>
  <c r="S13"/>
  <c r="R13"/>
  <c r="Q13"/>
  <c r="P13"/>
  <c r="O13"/>
  <c r="N13"/>
  <c r="M13"/>
  <c r="K13"/>
  <c r="G13"/>
  <c r="F31"/>
  <c r="E31"/>
  <c r="D31"/>
  <c r="C31"/>
  <c r="U22" l="1"/>
  <c r="K50"/>
  <c r="O50"/>
  <c r="N50"/>
  <c r="P50"/>
  <c r="Q50"/>
  <c r="T50"/>
  <c r="R50"/>
  <c r="U13"/>
  <c r="G50"/>
  <c r="S50"/>
  <c r="M50"/>
  <c r="U40"/>
  <c r="U31"/>
  <c r="U49"/>
  <c r="J13"/>
  <c r="J50" s="1"/>
  <c r="L13"/>
  <c r="L50" s="1"/>
  <c r="I50"/>
  <c r="F13"/>
  <c r="F50" s="1"/>
  <c r="E13"/>
  <c r="E50" s="1"/>
  <c r="D13"/>
  <c r="D50" s="1"/>
  <c r="C13"/>
  <c r="C49"/>
  <c r="C40"/>
  <c r="C50" l="1"/>
  <c r="U50"/>
</calcChain>
</file>

<file path=xl/comments1.xml><?xml version="1.0" encoding="utf-8"?>
<comments xmlns="http://schemas.openxmlformats.org/spreadsheetml/2006/main">
  <authors>
    <author>DELEGACION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//             FECHA DE PIPA                       //                 CHOFER
</t>
        </r>
        <r>
          <rPr>
            <sz val="9"/>
            <color indexed="81"/>
            <rFont val="Tahoma"/>
            <family val="2"/>
          </rPr>
          <t xml:space="preserve">ISLA DE CUBA # 1                                 01-OCTUBRE-2022                                        PASTOR
ISLA DE CUBA # 30
ISLA DE CUBA # 30-B
ISLA DE CUBA # 10
ISLA DE CARIBE # 36
ISLA CARIBE # 8
ISLA CARIBE # 10
ISLA CARIBE # 52
PASEO DE LOS SAUCES # 17
PASEO DE LOS SAUCES # 20
PASEO DEL ALAMO # 25
FERNANDO MONTES DE OCA # 31
FERNANDO MONTES DE OCA # 46
LAS TORRES # 8
FERNANDO MONTES DE OCA # 6
FERNANDO MONTES DE OCA # 8
FERNANDO MONTES DE OCA # 10
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//          FECHA DE PIPA                           //            CHOFER
</t>
        </r>
        <r>
          <rPr>
            <sz val="9"/>
            <color indexed="81"/>
            <rFont val="Tahoma"/>
            <family val="2"/>
          </rPr>
          <t>HUERTAS # 3                                           03-OCTUBRE-2022                                        ABEL
SAN FELIPE # 9
SAN FELIPE # 19
PROLG. INDEPENDENCIA # 7
PROLG. INDEPENDENCIA # 9
PROLG. INDEPENDENCIA # 14
PROLG. INDEPENDENCIA # 43
SANTA CATALINA # 15
VICENTE GUERRERO # 9-A
HUERTAS # 28
IBEROAMERICANA # 8624 INT. L             03-OCTUBRE-2022                                         MIGUEL
IBEROAMERICANA # 8624 INT. F
IBEROAMERICANA # 8624 INT. 4
IBEROAMERICANA # 8624 INT. 3
RIO BRAVO # 52
PERLA # 9
BRILLANTE # 15
ZARAGOZA # 113-D
GARDENIAS # 140
PRIV. SAN PABLO # 70                        03-OCTUBRE-2022                                         CONAGUA
PRIV. SAN PABLO # 72
SAN PABLO # 103
SAN PABLO # 102
PRIV. SAN PABLO # 106
PRIV. SAN PABLO # 105
PRIV. SAN PABLO # 88
PRIV. SAN PABLO # 90
PRIV. SAN PABLO # 108
PRIV. SAN PABLO # 86
PRIV. SAN PABLO # 77
PRIV. SAN PABLO # 98
MONTES DE OCA # 23                      03-OCTUBRE-2022                                        PASTOR
ISLA CANARIA # 5
ISLA CARIBE # 8
ISLA CARIBE # 20
ISLA CARIBE # 19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//               FECHA DE PIPA                        //             CHOFER
</t>
        </r>
        <r>
          <rPr>
            <sz val="9"/>
            <color indexed="81"/>
            <rFont val="Tahoma"/>
            <family val="2"/>
          </rPr>
          <t xml:space="preserve">RETORNO # 65                                          04-OCTUBRE-2022                                   CONAGUA
RETORNO # 202
RETORNO # 35
JALISCO # 9
RETORNO # 244
RETORNO # 117
RETORNO # 413
RETORNO # 68
RETORNO # 83
RETORNO # 211-1
RETORNO # 213
RETORNO # 13
MADERAS # 58                                        04-OCTUBRE-2022                                     PASTOR
CENTRO DE SALUD
PRIMARIA 1007
PRIMARIA 1054
SAN JUAN # 25
SAN JUAN # 60
SANTA MARTHA # 77                              04-OCTUBRE-2022                                   ABEL
SANTA CATALINA # 17
SANTA CATALINA # 73
LAS HUERTAS # 188
SAN PATRICIO # 26
RESOLANA # 12
JUAN ESCUTIA # 12
LAS HUERTAS # 530
SANTA CLARA # 32
HIDALGO # 20                                       04-OCTUBRE-2022                                    MIGUEL
PRIV. RIO VERDE # 13
AV. LAS TORRES # 648
RIO BRAVO # 214
RUBI # 10
PRIV. AZALEAS # 22
RIO BLANCO # 30
HELIODORO HERNANDEZ # 12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//                FECHA DE PIPA                    //              CHOFER
</t>
        </r>
        <r>
          <rPr>
            <sz val="9"/>
            <color indexed="81"/>
            <rFont val="Tahoma"/>
            <family val="2"/>
          </rPr>
          <t>ESCUELA                                                      05-OCTUBRE-2022                                   PASTOR
MERCURIO # 21
MERCURIO # 10
GRAFITO # 9
TROQUELADA # 20-A
TITANIO # 19
MADERAS # 58
PRIV. SAN JUAN # 50                                   05-OCTUBRE-2022                                   CONAGUA
PRIV. SAN JUAN # 65
SAN JUAN # 27
SAN PABLO # 4
SAN PABLO # 10
PRIV. SAN PABLO # 202
LAS HUERTAS # 226
LAS HUERTAS # 530-7
ESMERALDA # 26                                       05-OCTUBRE-2022                                  MIGUEL
ESMERALDA # 24
ZARAGOZA # 107
ZARAGOZA # 111
RIO BLANCO # 40
ZARAGAOZA # 191
PERLA # 3
ZARAGOZA # 22
ZARAGOZA # 16
HELIODORO HERNANDEZ # 10-A
SAN JOSE # 113-A                                    05-OCTUBRE-2022                                ABEL
SAN JOSE # 113-B
LA PAZ # 18
LA PAZ # 14
LA PAZ # 7-A
LA PAZ # 34-B
SAN JOSE # 130
LA PAZ # 75
CARRT AL VERDE # 6018
PRIV. INDEPENDENCIA # 10
SAN FELIPE # 185
MADERAS # 58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//                    FECHA DE PIPA                         //          CHOFER
</t>
        </r>
        <r>
          <rPr>
            <sz val="9"/>
            <color indexed="81"/>
            <rFont val="Tahoma"/>
            <family val="2"/>
          </rPr>
          <t xml:space="preserve">RIO BLANCO # 38                                            06-OCTUBRE-2022      </t>
        </r>
        <r>
          <rPr>
            <b/>
            <sz val="9"/>
            <color indexed="81"/>
            <rFont val="Tahoma"/>
            <family val="2"/>
          </rPr>
          <t xml:space="preserve">                         </t>
        </r>
        <r>
          <rPr>
            <sz val="9"/>
            <color indexed="81"/>
            <rFont val="Tahoma"/>
            <family val="2"/>
          </rPr>
          <t xml:space="preserve">MIGUEL
RIO BLANCO # 29
RIO BLANCO # 26
RIO HONDO # 8
RIO GRANDE # 7012
CARRT A CHAPALA # 7040
CARRT A CHAPALA # 2909
HIDALGO # 3814
HIDALGO # 2820-1
BRILLANTE # 24
BRILLANTE # 21
HUERTAS # 580 INT 2                                    06-OCTUBRE-2022                               CONAGUA
PROLG. INDEPENDENCIA # 11
PROLONGACION # 3
ISRAEL # 66
ISRAEL # 78
PRIV. SANTA FE # 9
ISRAEL # 62
SANTA CATALINA # 47
LAS HUERTAS # 211
PRIV. HUERTAS # 34
SANTA CATALINA # 71                                06-OCTUBRE-2022                                EVERARDO
SANTA CATALINA # 70
SAN PATRICIO # 17
SAN PATRICIO # 12
SAN PATRICIO # 19
SAN PATRICIO # 22
RESOLANA # 16-A
HUERTAS # 92
SAN PATRICIO # 10
SAN PATRICIO # 12
SAN PATRICIO # 13
SANTA RITA # 4                                          06-OCTUBRE-2022                           ABEL
SANTA RITA # 2
SANTA RITA # 4
SANTA RITA # 54
SANTA RITA # 26
SANTA RITA # 25
SANTA RITA # 15
SANTA RITA # 30
JUAN ESCUTIA # 2
JUAN ESCUTIA # 5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PATRIA y BRILLANTE en colonia Lomas del Aeropuerto.
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//           FECHA DE PIPA                       //            CHOFER
</t>
        </r>
        <r>
          <rPr>
            <sz val="9"/>
            <color indexed="81"/>
            <rFont val="Tahoma"/>
            <family val="2"/>
          </rPr>
          <t>SANTA CATALINA # 75                                  07-OCTUBRE-2022                             CONAGUA
PROLG. INDEPENDENCIA # 9
PROLG. INDEPENDENCIA # 7
PROLG. INDEPENDENCIA # 14
HUERTAS # 32-A
HUERTAS # 74
ISRAEL # 69
PROLG. INDEPENDENCIA # 8
SANTA CATALINA # 122
SANTA CLARA # 19
PRIV. SANTA RITA # 7-A                              07-OCTUBRE-2022                           ABEL
LA PAZ # 75
LA PAZ # 77
LA PAZ # 82
SANTA RITA # 8
PARAISO # 70
LIBERTAD # 2
LA PAZ # 48
LOPEZ MATEOS # 76
SAN PABLO # 2-A                                       07-OCTUBRE-2022                           CONAGUA
SAN PABLO # 2-B
SAN PABLO # 11
SAN PABLO # 5
SAN PABLO # 13
SAN PABLO # 9
SAN PABLO # 15
SANTA MARGARITA # 28-A
SANTA MARGARITA # 15
SANTA MARGARITA # 27
SANTA MARGARITA # 28
SANTA MARGARITA # 30
ZINC # 13                                                07-OCTUBRE-2022                            MIGUEL
ZINC # 17
PRIV. JESUS GONZALEZ CUEVAS # 16
PEREZ FRIAS # 20
ALEJANDRINA # 12-A
CARRT A CHAPALA # 7832
CARRTA CHAPALA # 7832-B
BRILLANTE # 44
AV. DE LAS ROSAS # 34
AV. DE LAS ROSAS # 30
ISLA  BELEN # 11                                    07-OCTUBRE-2022                          ABEL
ISLA BELEN # 13
LA PAZ # 34-B
ISLA PALMA # 303
ISLA BELEN # 14
ISLA BELEN # 16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REPARACION DE VALVULA: en calle PATRIA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//                   FECHA DE PIPA                     //          CHOFER
</t>
        </r>
        <r>
          <rPr>
            <sz val="9"/>
            <color indexed="81"/>
            <rFont val="Tahoma"/>
            <family val="2"/>
          </rPr>
          <t>ISLA BELEN # 19                                          08-OCTUBRE-2022                                     ABEL
ISLA BELEN # 9
ISLA BELEN # 49
ISLA PARAISO # 40
SAN FELIPE # 19
ISLA BELEN # 25
AV. DE LAS ROSAS # 2                                08-OCTUBRE-2022                                    MIGUEL
ROCA # 13
ROCA # 19
LAUREL # 3
AV. DE LAS ROSAS # 83
BRILLANTE # 21
PERLA # 20
CONCHA # 2
BOULEVAR AEROPUERTO # 61
LAZARO # 61                                            08-OCTUBRE-2022                                    PASTOR
LAZARO # 17
VICENTE GUERRERO # 88
VICENTE GUERRERO # 58
VICENTE GUERRERO # 64
LOPEZ MATEOS # 56
LOPEZ MATEOS # 56-A
LOPEZ MATEOS # 48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//                FECHA DE PIPA                      //          CHOFER
</t>
        </r>
        <r>
          <rPr>
            <sz val="9"/>
            <color indexed="81"/>
            <rFont val="Tahoma"/>
            <family val="2"/>
          </rPr>
          <t>VICENTE GUERRERO # 46                             09-OCTUBRE-2022                                  PASTOR
SAN JUAN # 2
SAN NICOLAS # 26-A
SAN NICOLAS # 25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SANTA ROSALIA entre Mexicali y Rumorosa.
FUGA DE AGUA: en calle PERLA y calle PILOTOS.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//                FECHA DE PIPA                     //            CHOFER
</t>
        </r>
        <r>
          <rPr>
            <sz val="9"/>
            <color indexed="81"/>
            <rFont val="Tahoma"/>
            <family val="2"/>
          </rPr>
          <t xml:space="preserve">SANTA BEATRIZ # 54                                 10-OCTUBRE-2022                                   ABEL
SANTA BEATRIZ # 56
SANTA BEATRIZ # 55
SANTA BEATRIZ # 37
JOSE MA DE LA TORRE # 5
SANTA BEATRIZ # 62
JOSEFA ORTIZ # 73
GUADALUPE VICTORIA # 86
JARDIN DE NIÑOS                                      10-OCTUBRE-2022                                 PASTOR
CARRT A CHAPALA # 2898
TEMPLO
SAN JUAN # 5
CUAUHTEMOC # 10
MARTINEZ # 12
MARTINEZ # 18
MARTINEZ # 18
MARTINEZ # 26
MARTINEZ # 25
MARTINEZ # 11
AGUA BLANCA # 14                               10-OCTUBRE-2022                                   MIGUEL
RIO AZTECA # 5
AV. LAS TORRES # 662
LAS TORRES # 658
RIO BLANCO # 22
RIO BLANCO # 48
RIO BOLAÑOS # 143
RIO BRAVO # 214
PRIV. BUGAMBILIAS # 16
PRIV. BUGAMBILIAS # 18
JOAQUIN AMARO # 40
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FUGAS DE AGUA: 3 fugas en calle LA PAZ esquina LOS CABOS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//           FECHA DE PIPA                          //               CHOFER
</t>
        </r>
        <r>
          <rPr>
            <sz val="9"/>
            <color indexed="81"/>
            <rFont val="Tahoma"/>
            <family val="2"/>
          </rPr>
          <t>CAPILLA                                                     11-OCTUBRE-2022                                       PASTOR
FERNANDO MONTES DE OCA # 31
FERNANDO MONTES DE OCA # 53
FERNANDO MONTES DE OCA # 22
FERNANDO MONTES DE OCA # 24
FERNANDO MONTES DE OCA # 46
ISLA CARIBE # 20
ISLA CARIBE # 18
ISLA CARIBE # 52
ISLA DE CUBA # 30
ISLA DE CUBA # 30-B
TORRECILLAS # 14
AV. SOLIDARIDAD INT. 16                         11-OCTUBRE-2022                                       MIGUEL
AV. SOLIDARIDAD INT. B
AV. SOLIDARIDAD INT. 17
AV. SOLIDARIDAD INT. 18
ZARAGOZA # 191
ZARAGOZA # 96
ZARAGOZA # 100
ZARAGOZA # 104
ZARAGOZA # 110-A
ZARAGOZA # 103
ZARAGOZA # 94
SAN MIGUEL # 40                                    11-OCTUBRE-2022                                     ABEL
SANTA FE # 34
SANTA FE # 35
SANTA FE # 20
PRIV. SANTA FE # 15
PRIV. SANTA FE # 24
PRIV. SANTA FE # 22
PRIV. SANTA FE # 10
PRIV. SANTA FE # 23
MADERAS # 58
PRIV. SANTA FE # 3
PRIV. SANTA FE # 21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REPARACION DE SOCABON: en calle RIO LERMA esquina LAURELES.</t>
        </r>
      </text>
    </comment>
    <comment ref="I26" author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//                FECHA DE PIPA                       //           CHOFER
</t>
        </r>
        <r>
          <rPr>
            <sz val="9"/>
            <color indexed="81"/>
            <rFont val="Tahoma"/>
            <family val="2"/>
          </rPr>
          <t xml:space="preserve">MEDELLIN # 8-A                                              12-OCTUBRE-2022                                    ABEL
MEDELLIN # 9
MEDELLIN # 12
MEDELLIN # 14
RETORNO # 241
PRIV. SANTA MARGARITA # 32
PRIV. SANTA MARGARITA # 30-A
PRIV. SANTA MARGARITA # 20
JOSEFA ORTIZ DE DOMINGUEZ # 8-A               12-OCTUBRE-2022                                   ABEL
JOSEFA ORTIZ DE DOMINGUEZ # 8
JOSEFA ORTIZ DE DOMINGUEZ # 20
LA NORIA # 1
PRIV. GUADALAJARA # 7153-B
PRIV. INSURGENTES # 25                              12-OCTUBRE-2022                                   MIGUEL
INSURGENTES # 31
RIO VERDE # 12
RIO SECO # 7
RIO SECO # 18
RIO VERDE # 144
RIO VERDE # 148
GIRASOLES # 134
GARDENIAS # 145-E
PROLG. RIO ZAPOTE # 510
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PRIV. 10 DE MAYO # 145
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//                   FECHA DE PIPA                        //         CHOFER
</t>
        </r>
        <r>
          <rPr>
            <sz val="9"/>
            <color indexed="81"/>
            <rFont val="Tahoma"/>
            <family val="2"/>
          </rPr>
          <t xml:space="preserve">GUADALUPE VICTORIA # 61                             13-OCTUBRE-2022                                ABEL
SAN PATRICIO # 19
SAN PATRICIO # 17
SAN PATRICIO # 12
SAN PATRICIO # 10
SAN PATRICIO # 5
PRIV. SAN PATRICIO # 6
PRIV. SAN PATRICIO # 11
PRIV. SAN PATRICIO # 10
SAN JOSE # 133
SAN JOSE # 130
RESOLANA # 29                                           13-OCTUBRE-2022                             PASTOR
SANTA MARTHA # 77
PRIV. 16 DE SEPTIEMBRE # 16
CENTRO DE SALUD
ISRAEL # 141
SANTA CATALINA # 77
SANTA CATALINA # 70
SANTA CATALINA # 73
SANTA FE # 151
COPILOTOS # 90                                        13-OCTUBRE-2022                             MIGUEL
AEROMEXICO # 400
RIO BRAVO # 25
DIAMANTE # 22
AEROMEXICO # 29
HELIDORO HERNANDEZ # 12
GARDENIAS # 142
GIRASOLES # 138
</t>
        </r>
      </text>
    </comment>
    <comment ref="M27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CHECO DRENAJE: en calle COPILOTOS # 461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//                   FECHA DE PIPA                 //            CHOFER
</t>
        </r>
        <r>
          <rPr>
            <sz val="9"/>
            <color indexed="81"/>
            <rFont val="Tahoma"/>
            <family val="2"/>
          </rPr>
          <t xml:space="preserve">ISLA CARIBE # 20                                            14-OCTUBRE-2022                               PASTOR
ISLA CUBA # 1
MONTES DE OCA # 2
MONTES DE OCA # 4
MONTES DE OCA # 6
ISLA PALMA # 73
ISLA PALMA # 75
ISLA DE CUBA # 10
ISLA PARAISO # 40
1 DE MAYO # 5
5 DE MAYO # 21
LAZARO CARDENAS # 95
SAN JOSE # 113 -A                                       14-OCTUBRE-2022                             ABEL
SAN JOSE # 113-B
ACERO # 12
ISLA PALMA # 303
ISLA BELEN # 10
ISLA BELEN # 12
ISLA BELEN # 13
PRIV. ISLA PALMA # 6
ISLA PARAISO # 43
SAN PATRICIO # 12
SAN PATRICIO # 10
ISLA PARAISO # 36
ZARAGOZA # 121                                      14-OCTUBRE-2022                            MIGUEL
ZINC # 13
ZINC # 17
PRIV. JESUS GONZALEZ CUEVAS # 12
JESUS GONZALEZ CUEVAS # 40
PEREZ FRIAS # 20
PRIV. LAUREL # 3
PRIV. LAUREL
AV. DE LAS ROSAS # 30
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//                FECHA DE PIPA                       //         CHOFER
</t>
        </r>
        <r>
          <rPr>
            <sz val="9"/>
            <color indexed="81"/>
            <rFont val="Tahoma"/>
            <family val="2"/>
          </rPr>
          <t>AV. DE LAS ROSAS # 55                             15-OCTUBRE-2022                                  MIGUEL
AV. DE LAS ROSAS # 53
AV. DE LAS ROSAS # 41
PERLA # 3
OPALO # 40
PERLA # 3
ISLA BELEN # 25                                         15-OCTUBRE-2022                              ABEL
ISLA BELEN # 19
ISLA BELEN # 14
ISLA BELEN # 16
ISLA BELEN # 22
ISLA BELEN # 18
ISLA PALMA # 100                                       15-OCTUBRE-2022                            PASTOR
ISLA PALMA # 301
ISLA PALMA # 80
INDEPENDENCIA # 30
INDEPENDENCIA # 36
ISLA DEL PADRE # 48
ISLA DEL PADRE # 59
ISLA DEL PADRE # 50
MADERAS # 58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LAZARO CARDENAS esquina Vicente Guerrero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SONDEO EN TOMA DE AGUA: en calle AVIACION # 132.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//                FECHA DE PIPA                     //           CHOFER
</t>
        </r>
        <r>
          <rPr>
            <sz val="9"/>
            <color indexed="81"/>
            <rFont val="Tahoma"/>
            <family val="2"/>
          </rPr>
          <t xml:space="preserve">PRIV. SAN PABLO # 108                                      17-OCTUBRE-2022                                ABEL
PRIV. SAN PABLO # 88
PRIV. SAN PABLO # 106
PRIV. SAN PABLO # 105
PRIV. SAN PABLO # 105
PRIV. SAN PABLO # 72
PRIV. SAN PABLO # 90
PRIV. SAN PABLO # 70
MADERAS # 24
LAS HUERTAS # 28                                            17-OCTUBRE-2022                                PASTOR
LAS HUERTAS # 30
SAN JOSE # 133
RESOLANA # 8
RESOLANA # 12
RESOLANA # 10
SANTA CATALINA # 73
SANTA CATALINA # 71
SANTA CATALINA # 47
SANTA CATALINA # 27
PRIV. SAN JUAN # 16
PROGRESO # 25
PRIV. ISRAEL # 228
CARRT AL VERDE # 170
RIO BLANCO # 73                                             17-OCTUBRE-2022                               MIGUEL
RIO BLANCO # 40
ROSALES # 123
ZARAGOZA # 113-D
ZARAGOZA # 111
ZARAGOZA # 109
ZARAGOZA # 107
RIO LERMA # 124-A
RUBI # 27
RUBI # 10
PERLA # 2-B
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//                   FECHA DE PIPA                           //           CHOFER
</t>
        </r>
        <r>
          <rPr>
            <sz val="9"/>
            <color indexed="81"/>
            <rFont val="Tahoma"/>
            <family val="2"/>
          </rPr>
          <t>16 DE SEPTIEMBRE # 10                           18-OCTUBRE-2022                                       ABEL
MEDELLIN # 8-A
MEDELLIN # 2
SAN PABLO # 15
SAN PABLO # 14
SAN PABLO # 9
SAN PABLO # 26
SAN PABLO # 13
SAN PABLO # 11
SAN PABLO # 5
SAN PABLO # 7
SAN PABLO # 4
SAN PABLO # 2
EXPROPIACION # 28
GRAFITO # 9                                          18-OCTUBRE-2022                                   PASTOR
CROMO # 25
SELENIO # 3
SELENIO # 20
SELENIO # 50
MERCURIO # 14
MERCURIO # 21
MERCURIO # 10
MERCURIO # 26
TROQUELADA # 20-A
ESTAÑO # 32
TITANIO # 118
TITANIO # 19
SANTOS DEGOLLADO # 71
1° DE MAYO # 52
ACERO # 12
GUADALUPE VICTORIA # 6
ESCUELA PRIMARIA
ZARAGOZA # 92                                    18-OCTUBRE-2022                                   MIGUEL
GIRASOLES # 103
GARDENIAS # 139
ZARAGOZA  # 16
RIO HONDO # 24-A
RIO BRAVO # 50
RIO GRANDE # 7012
CARRT A CHAPALA # 7012
CARRT A CHAPALA # 7040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AVIACION # 137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//                 FECHA DE PIPA                    //          CHOFER
</t>
        </r>
        <r>
          <rPr>
            <sz val="9"/>
            <color indexed="81"/>
            <rFont val="Tahoma"/>
            <family val="2"/>
          </rPr>
          <t>SAN MIGUEL # 40                                       19-OCTUBRE-2022                                    ABEL
JESUS GARCIA # 53
RETORNO # 83
RETORNO # 211-1
RETORNO # 213
JOSEFA ORTIZ # 117
RETORNO # 413
RETORNO # 117
RETORNO # 202
RETORNO # 35
JALISCO # 9
JALISCO # 8
RIO HONDO # 8                                        19-OCTUBRE-2022                                 MIGUEL
RIO VERDE # 13
RIO AZTECA # 17
RIO BLANCO # 30
RIO BLANCO # 26
HELIODORO HERNANDEZ # 10-A
HELIODORO HERNANDEZ # 24
HELIODORO HERNANDEZ # 12
AV. LAS TORRES # 648</t>
        </r>
      </text>
    </comment>
    <comment ref="T35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REEMPLAZO DE ANILLETA: se remplazo anilleta completa en Av. La Piedrera y Zacatecas.
CAMBIO TAPA Y SE DEZASOLVO: en calle Priv. Granito esquina Marmol.
REEMPLAZO DE ANILLETA: en calle Av. La Piedrera esquina Agua Marina.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//              FECHA DE PIPA                    //              CHOFER
</t>
        </r>
        <r>
          <rPr>
            <sz val="9"/>
            <color indexed="81"/>
            <rFont val="Tahoma"/>
            <family val="2"/>
          </rPr>
          <t xml:space="preserve">AV. SOLIDARIDAD IBERO # 8620 INT. B                20-OCTUBRE-2022                            MIGUEL
AV. SOLIDARIDAD IBERO # 8620 INT. F
AV. SOLIDARIDAD IBERO # 8620 INT. 16
AV. SOLIDARIDAD IBERO # 8620 INT. L
AV. SOLIDARIDAD IBERO # 8620 INT. 17
AV. SOLIDARIDAD IBERO # 8620 INT. 18
AV. SOLIDARIDAD IBERO # 8620 INT. 4
AV. SOLIDARIDAD IBERO # 8620 INT. 6
RIO BLANCO # 29
SAN PATRICIO # 19                                           20-OCTUBRE-2022                            ABEL
SAN PATRICIO # 17
SAN PATRICIO # 12
SAN PATRICIO # 11
SAN PATRICIO # 120
SAN PATRICIO # 10
SAN PATRICIO # 12
PRIV. SAN PATRICIO # 10
PRIV. SAN PATRICIO # 6
PRIV. SAN PATRICIO # 5
PRIV. SAN PATRICIO # 11
PRIV. SAN PATRICIO # 1
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 //                   FECHA DE PIPA                     //       CHOFER
</t>
        </r>
        <r>
          <rPr>
            <sz val="9"/>
            <color indexed="81"/>
            <rFont val="Tahoma"/>
            <family val="2"/>
          </rPr>
          <t>ISLA PALMA # 303                                         21-OCTUBRE-2022                                     ABEL
ISLA BELEN # 10
ISLA BELEN # 10-A
ISLA BELEN # 16
ISLA BELEN # 14
ISLA DEL PADRE # 49
ISLA BELEN # 13
CARRT A CHAPALA # 2909
ISLA BELEN # 19
ISLA BELEN # 27
ISLA BELEN # 25
ROCA # 19                                                   21-OCTUBRE-2022                                   MIGUEL
ROCA # 5
AV. LAS ROSAS # 34
ZINC # 13
ZINC # 17
PRIV. JESUS GONZALEZ CUEVAS # 12
AV. JESUS GONZALEZ CUEVAS # 40
JESUS GONZALEZ # 16
PEREZ FRIAS # 20
BOULEVAR AEROPUERTO # 61
AV. DE LAS ROSAS # 30
BRILLANTE # 24
BRILLANTE # 21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//              FECHA DE PIPA                         //          CHOFER
</t>
        </r>
        <r>
          <rPr>
            <sz val="9"/>
            <color indexed="81"/>
            <rFont val="Tahoma"/>
            <family val="2"/>
          </rPr>
          <t>CRISTAL # 14                                         22-OCTUBRE-2022                                     MIGUEL
PERLA # 3
OPALO # 21
ROCA # 13
AV. DE LAS ROSAS # 83
PERLA # 2
PERLA # 3
ALEJANDRINO # 12-A
ALEJANDRINA # 14
SAN ANGEL # 14
NO LABORO LA PIPA ENTRO A TALLER       22-OCTUBRE-2022                                ABEL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//               FECHA DE PIPA                     //          CHOFER
</t>
        </r>
        <r>
          <rPr>
            <sz val="9"/>
            <color indexed="81"/>
            <rFont val="Tahoma"/>
            <family val="2"/>
          </rPr>
          <t>SANTA BEATRIZ # 54                                      24-OCTUBRE-2022                                ABEL
SANTA BEATRIZ # 55
SANTA BEATRI # 37
SANTA BEATRIZ # 69
SANTA BEATRIZ # 62
GUADALUPE VICTORIA # 72
SANTA BEATRIZ # 14
JOSE MA DE LA TORRE # 5
LA NORIA # 166
ZARAGOZA # 96                                              24-OCTUBRE-2022                              MIGUEL
ZARAGOZA # 100
ZARAGOZA # 94
RIO BRAVO # 214
RIO BRAVO # 142
RIO LERMA # 11
PERLA # 31
ZARAGOZA # 104
ZARAGOZA # 110
ZARAGOZA # 103
GUADALUPE VICTORIA # 104                           24-OCTUBRE-2022                             PASTOR
GUADALUPE VICTORIA # 45
SAN NICOLAS # 53
SAN NICOLAS # 26-A
SAN NICOLAS # 25-C
PRIV. SANTA BEATRIZ # 44
PRIV. SANTA BEATRIZ # 74
PRIV. SANTA BEATRIZ # 50
PRIV. SANTA BEATRIZ # 48
PRIV. SANTA BEATRIZ # 49
PRIV. SANTA BEATRIZ # 51
PRIV. SANTA BEATRIZ # 16
PRIV. SANTA BEATRIZ # 52
PRIV. SANTA BEATRIZ # 61
PRIV. SANTA BEATRIZ # 13
PRIV. SANTA BEATRIZ # 18
GUADALUPE VICTORIA # 6
ESCUELA PRIMARIA 
SAN PABLO # 10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//              FECHA DE PIPA                     //             CHOFER
</t>
        </r>
        <r>
          <rPr>
            <sz val="9"/>
            <color indexed="81"/>
            <rFont val="Tahoma"/>
            <family val="2"/>
          </rPr>
          <t xml:space="preserve">PRIV. GUADALUPE VICTORIA # 57                    25-OCTUBRE-2022                                MIGUEL}
CARRT A CHAPALA # 7832-B
CARRT A CHAPALA # 7832
PRIV. AZALEAS # 2
PRIV. BUGAMBILIAS # 18
PERLA # 200
RIO HONDO # 24-A
RIO BLANCO # 48
RIO BLANCO # 28
RIO HONDO # 2
MEDELLIN # 72                                              25-OCTUBRE-2022                              ABEL
MEDELLIN # 9
MEDELLIN # 14
16 DE SEPTIEMBRE # 6
CUAUHTEMOC # 38
SANTA MARGARITA # 30
SANTA MARGARITA # 28-A
SANTA MARGARITA # 28
SANTA MARGARITA # 27
SANTA MARGARITA # 241
SANTA MARGARITA # 32
SANTA MARGARITA # 22
SANTA MARGARITA # 20
CUAUHTEMOC # 29
SANTA FE # 35                                            25-OCTUBRE-2022                             PASTOR
SANTA FE # 34
SANTA FE # 20
SANTA FE # 26
SANTA FE # 15
SANTA FE # 24
SANTA FE # 22
SANTA FE # 3
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DESAZOLVE DE DRENAJE: en calle HUERTAS entre SAN ISIDRO Y VICENTE GUERRERO1
</t>
        </r>
      </text>
    </comment>
    <comment ref="I44" author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//                FECHA DE PIPA                        //            CHOFER
</t>
        </r>
        <r>
          <rPr>
            <sz val="9"/>
            <color indexed="81"/>
            <rFont val="Tahoma"/>
            <family val="2"/>
          </rPr>
          <t xml:space="preserve">MARTINEZ # 12                                      26-OCTUBRE-2022                                        ABEL
MARTINEZ # 18
MARTINEZ # 18
MARTINEZ # 30
MARTINEZ # 25
CENTRO DE SALUD
MARTINEZ # 11
MUÑOZ # 9
MUÑOZ # 10
MARTINEZ # 20
RETORNO # 244
AGUA BLANCA # 14                             26-OCTUBRE-2022                                          MIGUEL
LAS TORRES # 658
LAS TORRES # 662
MIGUEL HIDALGO # 3814
HIDALGO # 20
EMILIANO ZAPATA # 402
ZARAGOZA # 109
CROMO # 25                                      26-OCTUBRE-2022                                         PASTOR
DIAMANTE # 51
DIAMANTE # 55
SELENIO # 3
SELENIO # 50
TITANIO # 19
MERCURIO # 21
MERCURIO # 26
MERCURIO # 10
TROQUELADA # 20-A
ACERO # 12
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INSTALACION DE DRENAJE: en calle AV. LA PIEDRERA # 7986</t>
        </r>
      </text>
    </comment>
    <comment ref="I45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//                  FECHA DE PIPA                 //               CHOFER
</t>
        </r>
        <r>
          <rPr>
            <sz val="9"/>
            <color indexed="81"/>
            <rFont val="Tahoma"/>
            <family val="2"/>
          </rPr>
          <t>SAN PATRICIO # 19                                      27-OCTUBRE-2022                                   ABEL
SAN PATRICIO # 17
SAN PATRICIO # 12
SAN PATRICIO # 11
SAN PATRICIO # 02
SAN PATRICIO # 12
SAN PATRICIO # 10
SAN PATRICIO # 5
PRIV. SAN PATRICIO # 11
PRIV. SAN PATRICIO # 10
SAN JOSE # 113-A                                       27-OCTUBRE-2022                                   PASTOR
SAN JOSE # 113-B
SAN JOSE # 133
CARRT AL VERDE # 170
SANTA CLARA # 8
PRIV. 16 DE SEPTIEMBRE # 24
RESOLANA # 29
RESOLANA # 16
SAN JOSE # 130
SANTA CATALINA # 73
SANTA CATALINA # 70
SANTA CATALINA # 71
SANTA CATALINA # 23
HUERTAS # 160
SANTA MARTHA # 77
RIO SECO # 23                                          27-OCTUBRE-2022                                   MIGUEL
RIO SECO # 18
ROSALES # 117-A
PRIV. INSURGENTES # 25
INSURGENTES # 31
PRIV. AZALEAS # 22
ESMERALDA # 54
BRILLANTE # 44
EMILIANO ZAPATA # 37
CARRT A CHAPALA # 7040
PRIV. AEROMEXICO # 10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//                FECHA DE PIPA                         //          CHOFER
</t>
        </r>
        <r>
          <rPr>
            <sz val="9"/>
            <color indexed="81"/>
            <rFont val="Tahoma"/>
            <family val="2"/>
          </rPr>
          <t>CONCHA # 2                                           28-OCTUBRE-2022                                     MIGUEL
URANIO # 28
ROSALES # 13-A
ZINC # 13
ZINC # 17
PRIV. JESUS GONZALEZ # 12
JESUS GONZALEZ CUEVAS # 40
PEREZ FRIAS # 20
PRIV. LAUREL # 3
LOPEZ MATEOS # 55                             28-OCTUBRE-2022                                    ABEL
ISLA PALMA # 303
ISLA BELEN # 10
ISLA BELEN # 9
ISLA BELEN # 11
ISLA BELEN # 25
ISLA BELEN # 22
ISLA BELEN # 19
ISLA BELEN # 14
ISLA BELEN # 16</t>
        </r>
      </text>
    </comment>
    <comment ref="R46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INSTALACION DE VALVULA: en calle RIO BLANCO  esquina RIO LERMA.</t>
        </r>
      </text>
    </comment>
    <comment ref="I47" author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//               FECHA DE PIPA                         //        CHOFER
</t>
        </r>
        <r>
          <rPr>
            <sz val="9"/>
            <color indexed="81"/>
            <rFont val="Tahoma"/>
            <family val="2"/>
          </rPr>
          <t xml:space="preserve">AV. LAS ROSAS # 27                                 29-OCTUBRE-2022                                    MIGUEL
BOULEVAR AEROPUERTO # 61
OPALO # 40
LAS ROSAS # 26
</t>
        </r>
        <r>
          <rPr>
            <b/>
            <sz val="9"/>
            <color indexed="81"/>
            <rFont val="Tahoma"/>
            <family val="2"/>
          </rPr>
          <t xml:space="preserve">       
</t>
        </r>
        <r>
          <rPr>
            <sz val="9"/>
            <color indexed="81"/>
            <rFont val="Tahoma"/>
            <family val="2"/>
          </rPr>
          <t>ISLA BELEN # 16                                      29-OCTUBRE-2022                                    ABEL
ISLA BELEN # 13
ISLA BELEN # 12-A
ISLA BELEN # 1A-B
LAS TORRES # 36
BELEN # 18
ISLA PALMA # 100
ISLA PARAISO # 40
ISLA DEL PADRE # 50</t>
        </r>
      </text>
    </comment>
  </commentList>
</comments>
</file>

<file path=xl/sharedStrings.xml><?xml version="1.0" encoding="utf-8"?>
<sst xmlns="http://schemas.openxmlformats.org/spreadsheetml/2006/main" count="73" uniqueCount="46">
  <si>
    <t>DIAS</t>
  </si>
  <si>
    <t>TOTAL POR SEMANA</t>
  </si>
  <si>
    <t>Lunes</t>
  </si>
  <si>
    <t>Martes</t>
  </si>
  <si>
    <t>Miercoles</t>
  </si>
  <si>
    <t>Jueves</t>
  </si>
  <si>
    <t>Viernes</t>
  </si>
  <si>
    <t>REPARACION DE FUGAS DE AGUA</t>
  </si>
  <si>
    <t>RAHABILITACION DE REDES DE AGUA</t>
  </si>
  <si>
    <t>DESASOLVES ( VARILLA )</t>
  </si>
  <si>
    <t>INSTALACIONES DE LINEA DE AGUA POTABLE</t>
  </si>
  <si>
    <t>NUMERO DE POZOS EN FUNCION</t>
  </si>
  <si>
    <t>DISTRIBUCION DE AGUA POTABLE EN PIPAS</t>
  </si>
  <si>
    <t>REPORTES CIUDADANOS ATENDIDOS</t>
  </si>
  <si>
    <t>TOTAL DE ACTIVIDADES</t>
  </si>
  <si>
    <t>Sabado</t>
  </si>
  <si>
    <t>Domingo</t>
  </si>
  <si>
    <t>Total del mes</t>
  </si>
  <si>
    <t>INSTALACION DE TOMAS DE AGUA NUEVA</t>
  </si>
  <si>
    <t>INSTALACION DE DRENAJE NUEVO</t>
  </si>
  <si>
    <t>SERVICIO DE EMPEDRADO</t>
  </si>
  <si>
    <t>BACHEO CON CEMENTO</t>
  </si>
  <si>
    <t>SERVICIO ESCARBAR</t>
  </si>
  <si>
    <t>REPARACION VALVULA</t>
  </si>
  <si>
    <t>CAMBIO DE VALVULA</t>
  </si>
  <si>
    <t>TOMAS DE AGUA TAPADAS</t>
  </si>
  <si>
    <t>REPARACION DE DRENAJE</t>
  </si>
  <si>
    <t>FACTIBILIDADES  ( SONDEO DE AGUA )</t>
  </si>
  <si>
    <t>OTRAS ACTIVIDADES</t>
  </si>
  <si>
    <t>PINTITAS</t>
  </si>
  <si>
    <t>REPORTES RECIBIDOS</t>
  </si>
  <si>
    <t>SOLUCIONADOS</t>
  </si>
  <si>
    <t>Alumbrado Publico</t>
  </si>
  <si>
    <t>Fugas de Agua</t>
  </si>
  <si>
    <t>Desabasto de agua potable</t>
  </si>
  <si>
    <t>Drenaje tapado</t>
  </si>
  <si>
    <t>SERVICIO DE AGUA</t>
  </si>
  <si>
    <t>Comprobante de Domicilio</t>
  </si>
  <si>
    <t>Domicilios abastecidos en pipa</t>
  </si>
  <si>
    <t>Permiso para quema</t>
  </si>
  <si>
    <t xml:space="preserve">              REPORTE MENSUAL</t>
  </si>
  <si>
    <t>N° DE OFICIO</t>
  </si>
  <si>
    <t>OFICIOS (AREA)</t>
  </si>
  <si>
    <t>ASUNTO</t>
  </si>
  <si>
    <t xml:space="preserve">                                                     MES DE SEPTIEMBRE/2022</t>
  </si>
  <si>
    <t xml:space="preserve">                      REPORTE MENSUAL OCTUBRE 2022, MOVIMIENTOS DE SIMAPES, DELEGACION LAS PINTITAS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</si>
</sst>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2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/>
    <xf numFmtId="0" fontId="0" fillId="6" borderId="9" xfId="0" applyFill="1" applyBorder="1"/>
    <xf numFmtId="0" fontId="0" fillId="6" borderId="15" xfId="0" applyFill="1" applyBorder="1"/>
    <xf numFmtId="0" fontId="5" fillId="0" borderId="1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 vertical="center"/>
    </xf>
    <xf numFmtId="0" fontId="0" fillId="5" borderId="0" xfId="0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0" fillId="5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7" fillId="0" borderId="0" xfId="0" applyFont="1"/>
    <xf numFmtId="0" fontId="1" fillId="0" borderId="0" xfId="0" applyFont="1"/>
    <xf numFmtId="0" fontId="0" fillId="7" borderId="5" xfId="0" applyFill="1" applyBorder="1"/>
    <xf numFmtId="0" fontId="1" fillId="6" borderId="5" xfId="0" applyFont="1" applyFill="1" applyBorder="1" applyAlignment="1"/>
    <xf numFmtId="0" fontId="3" fillId="4" borderId="11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104775</xdr:rowOff>
    </xdr:from>
    <xdr:to>
      <xdr:col>2</xdr:col>
      <xdr:colOff>506941</xdr:colOff>
      <xdr:row>3</xdr:row>
      <xdr:rowOff>123825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400050"/>
          <a:ext cx="1630891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U50"/>
  <sheetViews>
    <sheetView topLeftCell="A28" workbookViewId="0">
      <selection activeCell="I48" sqref="I48"/>
    </sheetView>
  </sheetViews>
  <sheetFormatPr baseColWidth="10" defaultRowHeight="15"/>
  <cols>
    <col min="2" max="2" width="6.85546875" customWidth="1"/>
    <col min="3" max="21" width="8" customWidth="1"/>
  </cols>
  <sheetData>
    <row r="1" spans="1:21" ht="8.25" customHeight="1" thickBot="1">
      <c r="B1" s="25"/>
    </row>
    <row r="2" spans="1:21" ht="15" customHeight="1">
      <c r="A2" s="35" t="s">
        <v>45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ht="62.25" customHeight="1" thickBo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36"/>
      <c r="M3" s="36"/>
      <c r="N3" s="36"/>
      <c r="O3" s="36"/>
      <c r="P3" s="36"/>
      <c r="Q3" s="36"/>
      <c r="R3" s="36"/>
      <c r="S3" s="36"/>
      <c r="T3" s="36"/>
      <c r="U3" s="41"/>
    </row>
    <row r="4" spans="1:21" ht="188.25" customHeight="1" thickBot="1">
      <c r="A4" s="42" t="s">
        <v>0</v>
      </c>
      <c r="B4" s="43"/>
      <c r="C4" s="8" t="s">
        <v>9</v>
      </c>
      <c r="D4" s="8" t="s">
        <v>7</v>
      </c>
      <c r="E4" s="8" t="s">
        <v>8</v>
      </c>
      <c r="F4" s="8" t="s">
        <v>10</v>
      </c>
      <c r="G4" s="21" t="s">
        <v>18</v>
      </c>
      <c r="H4" s="8" t="s">
        <v>11</v>
      </c>
      <c r="I4" s="8" t="s">
        <v>12</v>
      </c>
      <c r="J4" s="8" t="s">
        <v>13</v>
      </c>
      <c r="K4" s="9" t="s">
        <v>25</v>
      </c>
      <c r="L4" s="9" t="s">
        <v>19</v>
      </c>
      <c r="M4" s="9" t="s">
        <v>26</v>
      </c>
      <c r="N4" s="9" t="s">
        <v>20</v>
      </c>
      <c r="O4" s="9" t="s">
        <v>21</v>
      </c>
      <c r="P4" s="9" t="s">
        <v>22</v>
      </c>
      <c r="Q4" s="9" t="s">
        <v>23</v>
      </c>
      <c r="R4" s="9" t="s">
        <v>24</v>
      </c>
      <c r="S4" s="9" t="s">
        <v>27</v>
      </c>
      <c r="T4" s="9" t="s">
        <v>28</v>
      </c>
      <c r="U4" s="8" t="s">
        <v>14</v>
      </c>
    </row>
    <row r="5" spans="1:21" ht="18">
      <c r="A5" s="11"/>
      <c r="B5" s="12"/>
      <c r="D5" s="13"/>
      <c r="E5" s="13"/>
      <c r="F5" s="13"/>
      <c r="G5" s="13"/>
      <c r="H5" s="13"/>
      <c r="I5" s="13"/>
      <c r="J5" s="13"/>
      <c r="K5" s="13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>
      <c r="A6" s="5"/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>
        <f t="shared" ref="U6:U12" si="0">SUM(C6+D6+E6+F6+G6+I6+J6+K6+L6+M6+N6+O6+P6+Q6+R6+S6)</f>
        <v>0</v>
      </c>
    </row>
    <row r="7" spans="1:21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>
        <f t="shared" si="0"/>
        <v>0</v>
      </c>
    </row>
    <row r="8" spans="1:21">
      <c r="A8" s="5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>
        <f t="shared" si="0"/>
        <v>0</v>
      </c>
    </row>
    <row r="9" spans="1:21">
      <c r="A9" s="5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>
        <f t="shared" si="0"/>
        <v>0</v>
      </c>
    </row>
    <row r="10" spans="1:21">
      <c r="A10" s="5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f t="shared" si="0"/>
        <v>0</v>
      </c>
    </row>
    <row r="11" spans="1:21">
      <c r="A11" s="5" t="s">
        <v>15</v>
      </c>
      <c r="B11" s="6">
        <v>1</v>
      </c>
      <c r="C11" s="7"/>
      <c r="D11" s="7"/>
      <c r="E11" s="7"/>
      <c r="F11" s="7"/>
      <c r="G11" s="7"/>
      <c r="H11" s="7">
        <v>3</v>
      </c>
      <c r="I11" s="7">
        <v>17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>
        <f t="shared" si="0"/>
        <v>17</v>
      </c>
    </row>
    <row r="12" spans="1:21" ht="15.75" thickBot="1">
      <c r="A12" s="5" t="s">
        <v>16</v>
      </c>
      <c r="B12" s="6">
        <v>2</v>
      </c>
      <c r="C12" s="7"/>
      <c r="D12" s="7"/>
      <c r="E12" s="7"/>
      <c r="F12" s="7"/>
      <c r="G12" s="7"/>
      <c r="H12" s="7">
        <v>3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>
        <f t="shared" si="0"/>
        <v>0</v>
      </c>
    </row>
    <row r="13" spans="1:21" ht="18.75" thickBot="1">
      <c r="A13" s="33" t="s">
        <v>1</v>
      </c>
      <c r="B13" s="34"/>
      <c r="C13" s="1">
        <f>SUM(C6:C12)</f>
        <v>0</v>
      </c>
      <c r="D13" s="1">
        <f>SUM(D6:D12)</f>
        <v>0</v>
      </c>
      <c r="E13" s="1">
        <f>SUM(E6:E12)</f>
        <v>0</v>
      </c>
      <c r="F13" s="1">
        <f>SUM(F6:F12)</f>
        <v>0</v>
      </c>
      <c r="G13" s="1">
        <f>SUM(G6:G12)</f>
        <v>0</v>
      </c>
      <c r="H13" s="1"/>
      <c r="I13" s="1">
        <f>SUM(I6:I12)</f>
        <v>17</v>
      </c>
      <c r="J13" s="1">
        <f t="shared" ref="J13:T13" si="1">SUM(J6:J12)</f>
        <v>0</v>
      </c>
      <c r="K13" s="1">
        <f t="shared" si="1"/>
        <v>0</v>
      </c>
      <c r="L13" s="1">
        <f t="shared" si="1"/>
        <v>0</v>
      </c>
      <c r="M13" s="1">
        <f t="shared" si="1"/>
        <v>0</v>
      </c>
      <c r="N13" s="1">
        <f t="shared" si="1"/>
        <v>0</v>
      </c>
      <c r="O13" s="1">
        <f t="shared" si="1"/>
        <v>0</v>
      </c>
      <c r="P13" s="1">
        <f t="shared" si="1"/>
        <v>0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>SUM(U6:U12)</f>
        <v>17</v>
      </c>
    </row>
    <row r="14" spans="1:21" ht="9.75" customHeight="1" thickBot="1">
      <c r="A14" s="2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A15" s="5" t="s">
        <v>2</v>
      </c>
      <c r="B15" s="6">
        <v>3</v>
      </c>
      <c r="C15" s="7"/>
      <c r="D15" s="7"/>
      <c r="E15" s="7"/>
      <c r="F15" s="7"/>
      <c r="G15" s="7"/>
      <c r="H15" s="7">
        <v>3</v>
      </c>
      <c r="I15" s="7">
        <v>36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>
        <f>SUM(C15+D15+E15+F15+G15+I15+J15+K15+L15+M15+N15+O15+P15+Q15+R15+S15)</f>
        <v>36</v>
      </c>
    </row>
    <row r="16" spans="1:21">
      <c r="A16" s="5" t="s">
        <v>3</v>
      </c>
      <c r="B16" s="6">
        <v>4</v>
      </c>
      <c r="C16" s="7"/>
      <c r="D16" s="7"/>
      <c r="E16" s="7"/>
      <c r="F16" s="7"/>
      <c r="G16" s="7"/>
      <c r="H16" s="7">
        <v>3</v>
      </c>
      <c r="I16" s="7">
        <v>35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>
        <f>SUM(C16+D16+E16+F16+G16+I16+J16+K16+L16+M16+N16+O16+P16+Q16+R16+S16)</f>
        <v>35</v>
      </c>
    </row>
    <row r="17" spans="1:21">
      <c r="A17" s="5" t="s">
        <v>4</v>
      </c>
      <c r="B17" s="6">
        <v>5</v>
      </c>
      <c r="C17" s="7"/>
      <c r="D17" s="7"/>
      <c r="E17" s="7"/>
      <c r="F17" s="7"/>
      <c r="G17" s="7"/>
      <c r="H17" s="7">
        <v>3</v>
      </c>
      <c r="I17" s="7">
        <v>37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>
        <f>SUM(C17+D17+E17+F17+G17+I17+J17+K17+L17+M17+N17+O17+P17+Q17+R17+S17)</f>
        <v>37</v>
      </c>
    </row>
    <row r="18" spans="1:21">
      <c r="A18" s="5" t="s">
        <v>5</v>
      </c>
      <c r="B18" s="6">
        <v>6</v>
      </c>
      <c r="C18" s="7"/>
      <c r="D18" s="7"/>
      <c r="E18" s="7"/>
      <c r="F18" s="7"/>
      <c r="G18" s="7"/>
      <c r="H18" s="7">
        <v>3</v>
      </c>
      <c r="I18" s="7">
        <v>42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>
        <f>SUM(C18+D18+E18+F18+G18+I19+J18+K18+L18+M18+N18+O18+P18+Q18+R18+S18)</f>
        <v>47</v>
      </c>
    </row>
    <row r="19" spans="1:21">
      <c r="A19" s="5" t="s">
        <v>6</v>
      </c>
      <c r="B19" s="6">
        <v>7</v>
      </c>
      <c r="C19" s="7"/>
      <c r="D19" s="7">
        <v>1</v>
      </c>
      <c r="E19" s="7"/>
      <c r="F19" s="7"/>
      <c r="G19" s="7"/>
      <c r="H19" s="7">
        <v>3</v>
      </c>
      <c r="I19" s="7">
        <v>47</v>
      </c>
      <c r="J19" s="7"/>
      <c r="K19" s="7"/>
      <c r="L19" s="7"/>
      <c r="M19" s="7"/>
      <c r="N19" s="7"/>
      <c r="O19" s="7"/>
      <c r="P19" s="7"/>
      <c r="Q19" s="7">
        <v>1</v>
      </c>
      <c r="R19" s="7"/>
      <c r="S19" s="7"/>
      <c r="T19" s="7"/>
      <c r="U19" s="7">
        <f>SUM(C19+D19+E19+F19+G19+I20+J19+K19+L19+M19+N19+O19+P19+Q19+R19+S19)</f>
        <v>27</v>
      </c>
    </row>
    <row r="20" spans="1:21">
      <c r="A20" s="5" t="s">
        <v>15</v>
      </c>
      <c r="B20" s="6">
        <v>8</v>
      </c>
      <c r="C20" s="7"/>
      <c r="D20" s="7"/>
      <c r="E20" s="7"/>
      <c r="F20" s="7"/>
      <c r="G20" s="7"/>
      <c r="H20" s="7">
        <v>4</v>
      </c>
      <c r="I20" s="7">
        <v>25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f>SUM(C20+D20+E20+F20+G20+I21+J20+K20+L20+M20+N20+O20+P20+Q20+R20+S20)</f>
        <v>4</v>
      </c>
    </row>
    <row r="21" spans="1:21" ht="15.75" thickBot="1">
      <c r="A21" s="5" t="s">
        <v>16</v>
      </c>
      <c r="B21" s="6">
        <v>9</v>
      </c>
      <c r="C21" s="7"/>
      <c r="D21" s="7"/>
      <c r="E21" s="7"/>
      <c r="F21" s="7"/>
      <c r="G21" s="7"/>
      <c r="H21" s="7">
        <v>4</v>
      </c>
      <c r="I21" s="7">
        <v>4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8.75" thickBot="1">
      <c r="A22" s="33" t="s">
        <v>1</v>
      </c>
      <c r="B22" s="44"/>
      <c r="C22" s="1">
        <f>SUM(C15:C21)</f>
        <v>0</v>
      </c>
      <c r="D22" s="1">
        <f>SUM(D15:D21)</f>
        <v>1</v>
      </c>
      <c r="E22" s="1">
        <f>SUM(E15:E21)</f>
        <v>0</v>
      </c>
      <c r="F22" s="1">
        <f>SUM(F15:F21)</f>
        <v>0</v>
      </c>
      <c r="G22" s="1">
        <f>SUM(G15:G21)</f>
        <v>0</v>
      </c>
      <c r="H22" s="1"/>
      <c r="I22" s="1">
        <f>SUM(I15:I21)</f>
        <v>226</v>
      </c>
      <c r="J22" s="1">
        <f t="shared" ref="J22:T22" si="2">SUM(J15:J21)</f>
        <v>0</v>
      </c>
      <c r="K22" s="1">
        <f t="shared" si="2"/>
        <v>0</v>
      </c>
      <c r="L22" s="1">
        <f t="shared" si="2"/>
        <v>0</v>
      </c>
      <c r="M22" s="1">
        <f t="shared" si="2"/>
        <v>0</v>
      </c>
      <c r="N22" s="1">
        <f t="shared" si="2"/>
        <v>0</v>
      </c>
      <c r="O22" s="1">
        <f t="shared" si="2"/>
        <v>0</v>
      </c>
      <c r="P22" s="1">
        <f t="shared" si="2"/>
        <v>0</v>
      </c>
      <c r="Q22" s="1">
        <f t="shared" si="2"/>
        <v>1</v>
      </c>
      <c r="R22" s="1">
        <f t="shared" si="2"/>
        <v>0</v>
      </c>
      <c r="S22" s="1">
        <f t="shared" si="2"/>
        <v>0</v>
      </c>
      <c r="T22" s="1">
        <f t="shared" si="2"/>
        <v>0</v>
      </c>
      <c r="U22" s="1">
        <f>SUM(U15:U21)</f>
        <v>186</v>
      </c>
    </row>
    <row r="23" spans="1:21" ht="8.25" customHeight="1"/>
    <row r="24" spans="1:21">
      <c r="A24" s="5" t="s">
        <v>2</v>
      </c>
      <c r="B24" s="6">
        <v>10</v>
      </c>
      <c r="C24" s="7"/>
      <c r="D24" s="7">
        <v>2</v>
      </c>
      <c r="E24" s="7"/>
      <c r="F24" s="7"/>
      <c r="G24" s="7"/>
      <c r="H24" s="7">
        <v>4</v>
      </c>
      <c r="I24" s="7">
        <v>30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>
        <f t="shared" ref="U24:U30" si="3">SUM(C24+D24+E24+F24+G24+I24+L24+M24+N24+O24+P24+Q24+R24+S24)</f>
        <v>32</v>
      </c>
    </row>
    <row r="25" spans="1:21">
      <c r="A25" s="5" t="s">
        <v>3</v>
      </c>
      <c r="B25" s="6">
        <v>11</v>
      </c>
      <c r="C25" s="7"/>
      <c r="D25" s="7">
        <v>3</v>
      </c>
      <c r="E25" s="7"/>
      <c r="F25" s="7"/>
      <c r="G25" s="7"/>
      <c r="H25" s="7">
        <v>4</v>
      </c>
      <c r="I25" s="7">
        <v>34</v>
      </c>
      <c r="J25" s="7"/>
      <c r="K25" s="7"/>
      <c r="L25" s="7"/>
      <c r="M25" s="7"/>
      <c r="N25" s="7"/>
      <c r="O25" s="7"/>
      <c r="P25" s="7">
        <v>1</v>
      </c>
      <c r="Q25" s="7"/>
      <c r="R25" s="7"/>
      <c r="S25" s="7"/>
      <c r="T25" s="7"/>
      <c r="U25" s="7">
        <f t="shared" si="3"/>
        <v>38</v>
      </c>
    </row>
    <row r="26" spans="1:21">
      <c r="A26" s="5" t="s">
        <v>4</v>
      </c>
      <c r="B26" s="6">
        <v>12</v>
      </c>
      <c r="C26" s="7"/>
      <c r="D26" s="7"/>
      <c r="E26" s="7"/>
      <c r="F26" s="7"/>
      <c r="G26" s="7"/>
      <c r="H26" s="7">
        <v>4</v>
      </c>
      <c r="I26" s="7">
        <v>23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>
        <f t="shared" si="3"/>
        <v>23</v>
      </c>
    </row>
    <row r="27" spans="1:21">
      <c r="A27" s="5" t="s">
        <v>5</v>
      </c>
      <c r="B27" s="6">
        <v>13</v>
      </c>
      <c r="C27" s="7"/>
      <c r="D27" s="7">
        <v>1</v>
      </c>
      <c r="E27" s="7"/>
      <c r="F27" s="7"/>
      <c r="G27" s="7"/>
      <c r="H27" s="7">
        <v>4</v>
      </c>
      <c r="I27" s="7">
        <v>28</v>
      </c>
      <c r="J27" s="7"/>
      <c r="K27" s="7"/>
      <c r="L27" s="7"/>
      <c r="M27" s="7">
        <v>1</v>
      </c>
      <c r="N27" s="7"/>
      <c r="O27" s="7"/>
      <c r="P27" s="7"/>
      <c r="Q27" s="7"/>
      <c r="R27" s="7"/>
      <c r="S27" s="7"/>
      <c r="T27" s="7"/>
      <c r="U27" s="7">
        <f t="shared" si="3"/>
        <v>30</v>
      </c>
    </row>
    <row r="28" spans="1:21">
      <c r="A28" s="5" t="s">
        <v>6</v>
      </c>
      <c r="B28" s="6">
        <v>14</v>
      </c>
      <c r="C28" s="7"/>
      <c r="D28" s="7"/>
      <c r="E28" s="7"/>
      <c r="F28" s="7"/>
      <c r="G28" s="7"/>
      <c r="H28" s="7">
        <v>4</v>
      </c>
      <c r="I28" s="7">
        <v>33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>
        <f t="shared" si="3"/>
        <v>33</v>
      </c>
    </row>
    <row r="29" spans="1:21">
      <c r="A29" s="5" t="s">
        <v>15</v>
      </c>
      <c r="B29" s="6">
        <v>15</v>
      </c>
      <c r="C29" s="7"/>
      <c r="D29" s="7"/>
      <c r="E29" s="7"/>
      <c r="F29" s="7"/>
      <c r="G29" s="7"/>
      <c r="H29" s="7">
        <v>4</v>
      </c>
      <c r="I29" s="7">
        <v>21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f t="shared" si="3"/>
        <v>21</v>
      </c>
    </row>
    <row r="30" spans="1:21" ht="15.75" thickBot="1">
      <c r="A30" s="5" t="s">
        <v>16</v>
      </c>
      <c r="B30" s="6">
        <v>16</v>
      </c>
      <c r="C30" s="7"/>
      <c r="D30" s="7"/>
      <c r="E30" s="7"/>
      <c r="F30" s="7"/>
      <c r="G30" s="7"/>
      <c r="H30" s="7">
        <v>4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>
        <f t="shared" si="3"/>
        <v>0</v>
      </c>
    </row>
    <row r="31" spans="1:21" ht="18.75" thickBot="1">
      <c r="A31" s="33" t="s">
        <v>1</v>
      </c>
      <c r="B31" s="44"/>
      <c r="C31" s="1">
        <f>SUM(C24:C30)</f>
        <v>0</v>
      </c>
      <c r="D31" s="1">
        <f>SUM(D24:D30)</f>
        <v>6</v>
      </c>
      <c r="E31" s="1">
        <f>SUM(E24:E30)</f>
        <v>0</v>
      </c>
      <c r="F31" s="1">
        <f>SUM(F24:F30)</f>
        <v>0</v>
      </c>
      <c r="G31" s="1">
        <f>SUM(G24:G30)</f>
        <v>0</v>
      </c>
      <c r="H31" s="1"/>
      <c r="I31" s="1">
        <f>SUM(I24:I30)</f>
        <v>169</v>
      </c>
      <c r="J31" s="1">
        <f t="shared" ref="J31:U31" si="4">SUM(J24:J30)</f>
        <v>0</v>
      </c>
      <c r="K31" s="1">
        <f t="shared" si="4"/>
        <v>0</v>
      </c>
      <c r="L31" s="1">
        <f t="shared" si="4"/>
        <v>0</v>
      </c>
      <c r="M31" s="1">
        <f t="shared" si="4"/>
        <v>1</v>
      </c>
      <c r="N31" s="1">
        <f t="shared" si="4"/>
        <v>0</v>
      </c>
      <c r="O31" s="1">
        <f t="shared" si="4"/>
        <v>0</v>
      </c>
      <c r="P31" s="1">
        <f t="shared" si="4"/>
        <v>1</v>
      </c>
      <c r="Q31" s="1">
        <f t="shared" si="4"/>
        <v>0</v>
      </c>
      <c r="R31" s="1">
        <f t="shared" si="4"/>
        <v>0</v>
      </c>
      <c r="S31" s="1">
        <f t="shared" si="4"/>
        <v>0</v>
      </c>
      <c r="T31" s="1">
        <f t="shared" si="4"/>
        <v>0</v>
      </c>
      <c r="U31" s="1">
        <f t="shared" si="4"/>
        <v>177</v>
      </c>
    </row>
    <row r="32" spans="1:21" ht="9" customHeight="1"/>
    <row r="33" spans="1:21">
      <c r="A33" s="5" t="s">
        <v>2</v>
      </c>
      <c r="B33" s="6">
        <v>17</v>
      </c>
      <c r="C33" s="7"/>
      <c r="D33" s="7">
        <v>1</v>
      </c>
      <c r="E33" s="7">
        <v>1</v>
      </c>
      <c r="F33" s="7"/>
      <c r="G33" s="7"/>
      <c r="H33" s="7">
        <v>4</v>
      </c>
      <c r="I33" s="7">
        <v>34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>
        <f t="shared" ref="U33:U39" si="5">SUM(C33+D33+F33+G33+I33+J33+K33+L33+N33+O33+P33+Q33+R33+S33)</f>
        <v>35</v>
      </c>
    </row>
    <row r="34" spans="1:21">
      <c r="A34" s="5" t="s">
        <v>3</v>
      </c>
      <c r="B34" s="6">
        <v>18</v>
      </c>
      <c r="C34" s="7"/>
      <c r="D34" s="7"/>
      <c r="E34" s="7"/>
      <c r="F34" s="7"/>
      <c r="G34" s="7"/>
      <c r="H34" s="7">
        <v>4</v>
      </c>
      <c r="I34" s="7">
        <v>40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>
        <f t="shared" si="5"/>
        <v>40</v>
      </c>
    </row>
    <row r="35" spans="1:21">
      <c r="A35" s="5" t="s">
        <v>4</v>
      </c>
      <c r="B35" s="6">
        <v>19</v>
      </c>
      <c r="C35" s="7"/>
      <c r="D35" s="7">
        <v>1</v>
      </c>
      <c r="E35" s="7"/>
      <c r="F35" s="7"/>
      <c r="G35" s="7"/>
      <c r="H35" s="7">
        <v>4</v>
      </c>
      <c r="I35" s="7">
        <v>21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v>3</v>
      </c>
      <c r="U35" s="7">
        <f t="shared" si="5"/>
        <v>22</v>
      </c>
    </row>
    <row r="36" spans="1:21">
      <c r="A36" s="5" t="s">
        <v>5</v>
      </c>
      <c r="B36" s="6">
        <v>20</v>
      </c>
      <c r="C36" s="7"/>
      <c r="D36" s="7"/>
      <c r="E36" s="7"/>
      <c r="F36" s="7"/>
      <c r="G36" s="7"/>
      <c r="H36" s="7">
        <v>4</v>
      </c>
      <c r="I36" s="7">
        <v>22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>
        <f t="shared" si="5"/>
        <v>22</v>
      </c>
    </row>
    <row r="37" spans="1:21">
      <c r="A37" s="5" t="s">
        <v>6</v>
      </c>
      <c r="B37" s="6">
        <v>21</v>
      </c>
      <c r="C37" s="7"/>
      <c r="D37" s="7"/>
      <c r="E37" s="7"/>
      <c r="F37" s="7"/>
      <c r="G37" s="7"/>
      <c r="H37" s="7">
        <v>4</v>
      </c>
      <c r="I37" s="7">
        <v>24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>
        <f t="shared" si="5"/>
        <v>24</v>
      </c>
    </row>
    <row r="38" spans="1:21">
      <c r="A38" s="5" t="s">
        <v>15</v>
      </c>
      <c r="B38" s="6">
        <v>22</v>
      </c>
      <c r="C38" s="7"/>
      <c r="D38" s="7"/>
      <c r="E38" s="7"/>
      <c r="F38" s="7"/>
      <c r="G38" s="7"/>
      <c r="H38" s="7">
        <v>4</v>
      </c>
      <c r="I38" s="7">
        <v>10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>
        <f t="shared" si="5"/>
        <v>10</v>
      </c>
    </row>
    <row r="39" spans="1:21" ht="15.75" thickBot="1">
      <c r="A39" s="23" t="s">
        <v>16</v>
      </c>
      <c r="B39" s="24">
        <v>23</v>
      </c>
      <c r="C39" s="7"/>
      <c r="D39" s="7"/>
      <c r="E39" s="7"/>
      <c r="F39" s="7"/>
      <c r="G39" s="7"/>
      <c r="H39" s="7">
        <v>4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>
        <f t="shared" si="5"/>
        <v>0</v>
      </c>
    </row>
    <row r="40" spans="1:21" ht="18.75" thickBot="1">
      <c r="A40" s="32" t="s">
        <v>1</v>
      </c>
      <c r="B40" s="32"/>
      <c r="C40" s="22">
        <f>SUM(C33:C39)</f>
        <v>0</v>
      </c>
      <c r="D40" s="1">
        <f>SUM(D33:D39)</f>
        <v>2</v>
      </c>
      <c r="E40" s="1">
        <f>SUM(E33:E39)</f>
        <v>1</v>
      </c>
      <c r="F40" s="1">
        <f>SUM(F33:F39)</f>
        <v>0</v>
      </c>
      <c r="G40" s="1">
        <f>SUM(G33:G39)</f>
        <v>0</v>
      </c>
      <c r="H40" s="1"/>
      <c r="I40" s="1">
        <f>SUM(I33:I39)</f>
        <v>151</v>
      </c>
      <c r="J40" s="1">
        <f t="shared" ref="J40:U40" si="6">SUM(J33:J39)</f>
        <v>0</v>
      </c>
      <c r="K40" s="1">
        <f t="shared" si="6"/>
        <v>0</v>
      </c>
      <c r="L40" s="1">
        <f t="shared" si="6"/>
        <v>0</v>
      </c>
      <c r="M40" s="1">
        <f t="shared" si="6"/>
        <v>0</v>
      </c>
      <c r="N40" s="1">
        <f t="shared" si="6"/>
        <v>0</v>
      </c>
      <c r="O40" s="1">
        <f>SUM(O33:O39)</f>
        <v>0</v>
      </c>
      <c r="P40" s="1">
        <f t="shared" si="6"/>
        <v>0</v>
      </c>
      <c r="Q40" s="1">
        <f t="shared" si="6"/>
        <v>0</v>
      </c>
      <c r="R40" s="1">
        <f t="shared" si="6"/>
        <v>0</v>
      </c>
      <c r="S40" s="1">
        <f t="shared" si="6"/>
        <v>0</v>
      </c>
      <c r="T40" s="1">
        <f t="shared" si="6"/>
        <v>3</v>
      </c>
      <c r="U40" s="1">
        <f t="shared" si="6"/>
        <v>153</v>
      </c>
    </row>
    <row r="41" spans="1:21" ht="10.5" customHeight="1">
      <c r="A41" s="18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/>
    </row>
    <row r="42" spans="1:21">
      <c r="A42" s="5" t="s">
        <v>2</v>
      </c>
      <c r="B42" s="6">
        <v>24</v>
      </c>
      <c r="C42" s="7"/>
      <c r="D42" s="7"/>
      <c r="E42" s="7"/>
      <c r="F42" s="7"/>
      <c r="G42" s="7"/>
      <c r="H42" s="7">
        <v>4</v>
      </c>
      <c r="I42" s="7">
        <v>38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>
        <f t="shared" ref="U42:U48" si="7">SUM(C42+D42+E42+I42+J42+K42+M42+N42+O42+P42+Q42+R42+S42)</f>
        <v>38</v>
      </c>
    </row>
    <row r="43" spans="1:21">
      <c r="A43" s="5" t="s">
        <v>3</v>
      </c>
      <c r="B43" s="6">
        <v>25</v>
      </c>
      <c r="C43" s="7"/>
      <c r="D43" s="7"/>
      <c r="E43" s="7"/>
      <c r="F43" s="7"/>
      <c r="G43" s="7"/>
      <c r="H43" s="7">
        <v>4</v>
      </c>
      <c r="I43" s="7">
        <v>32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>
        <f t="shared" si="7"/>
        <v>32</v>
      </c>
    </row>
    <row r="44" spans="1:21">
      <c r="A44" s="5" t="s">
        <v>4</v>
      </c>
      <c r="B44" s="6">
        <v>26</v>
      </c>
      <c r="C44" s="7">
        <v>1</v>
      </c>
      <c r="D44" s="7"/>
      <c r="E44" s="7"/>
      <c r="F44" s="7"/>
      <c r="G44" s="7"/>
      <c r="H44" s="7">
        <v>4</v>
      </c>
      <c r="I44" s="7">
        <v>29</v>
      </c>
      <c r="J44" s="7"/>
      <c r="K44" s="7"/>
      <c r="L44" s="7">
        <v>1</v>
      </c>
      <c r="M44" s="7"/>
      <c r="N44" s="7"/>
      <c r="O44" s="7"/>
      <c r="P44" s="7"/>
      <c r="Q44" s="7"/>
      <c r="R44" s="7"/>
      <c r="S44" s="7"/>
      <c r="T44" s="7"/>
      <c r="U44" s="7">
        <f t="shared" si="7"/>
        <v>30</v>
      </c>
    </row>
    <row r="45" spans="1:21">
      <c r="A45" s="5" t="s">
        <v>5</v>
      </c>
      <c r="B45" s="6">
        <v>27</v>
      </c>
      <c r="C45" s="7"/>
      <c r="D45" s="7"/>
      <c r="E45" s="7"/>
      <c r="F45" s="7"/>
      <c r="G45" s="7"/>
      <c r="H45" s="7">
        <v>4</v>
      </c>
      <c r="I45" s="7">
        <v>36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>
        <f t="shared" si="7"/>
        <v>36</v>
      </c>
    </row>
    <row r="46" spans="1:21">
      <c r="A46" s="5" t="s">
        <v>6</v>
      </c>
      <c r="B46" s="6">
        <v>28</v>
      </c>
      <c r="C46" s="7"/>
      <c r="D46" s="7"/>
      <c r="E46" s="7"/>
      <c r="F46" s="7"/>
      <c r="G46" s="7"/>
      <c r="H46" s="7">
        <v>4</v>
      </c>
      <c r="I46" s="7">
        <v>19</v>
      </c>
      <c r="J46" s="7"/>
      <c r="K46" s="7"/>
      <c r="L46" s="7"/>
      <c r="M46" s="7"/>
      <c r="N46" s="7"/>
      <c r="O46" s="7"/>
      <c r="P46" s="7"/>
      <c r="Q46" s="7"/>
      <c r="R46" s="7">
        <v>1</v>
      </c>
      <c r="S46" s="7"/>
      <c r="T46" s="7"/>
      <c r="U46" s="7">
        <f t="shared" si="7"/>
        <v>20</v>
      </c>
    </row>
    <row r="47" spans="1:21">
      <c r="A47" s="5" t="s">
        <v>15</v>
      </c>
      <c r="B47" s="6">
        <v>29</v>
      </c>
      <c r="C47" s="7"/>
      <c r="D47" s="7"/>
      <c r="E47" s="7"/>
      <c r="F47" s="7"/>
      <c r="G47" s="7"/>
      <c r="H47" s="7">
        <v>4</v>
      </c>
      <c r="I47" s="7">
        <v>13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>
        <f t="shared" si="7"/>
        <v>13</v>
      </c>
    </row>
    <row r="48" spans="1:21" ht="15.75" thickBot="1">
      <c r="A48" s="5" t="s">
        <v>16</v>
      </c>
      <c r="B48" s="6">
        <v>30</v>
      </c>
      <c r="C48" s="7"/>
      <c r="D48" s="7"/>
      <c r="E48" s="7"/>
      <c r="F48" s="7"/>
      <c r="G48" s="7"/>
      <c r="H48" s="7">
        <v>4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>
        <f t="shared" si="7"/>
        <v>0</v>
      </c>
    </row>
    <row r="49" spans="1:21" ht="15.75" thickBot="1">
      <c r="A49" s="30" t="s">
        <v>1</v>
      </c>
      <c r="B49" s="31"/>
      <c r="C49" s="1">
        <f>SUM(C42:C48)</f>
        <v>1</v>
      </c>
      <c r="D49" s="1">
        <f>SUM(D42:D48)</f>
        <v>0</v>
      </c>
      <c r="E49" s="1">
        <f>SUM(E42:E48)</f>
        <v>0</v>
      </c>
      <c r="F49" s="1">
        <f>SUM(F42:F48)</f>
        <v>0</v>
      </c>
      <c r="G49" s="1">
        <f>SUM(G42:G48)</f>
        <v>0</v>
      </c>
      <c r="H49" s="1"/>
      <c r="I49" s="1">
        <f>SUM(I42:I48)</f>
        <v>167</v>
      </c>
      <c r="J49" s="1">
        <f t="shared" ref="J49:U49" si="8">SUM(J42:J48)</f>
        <v>0</v>
      </c>
      <c r="K49" s="1">
        <f t="shared" si="8"/>
        <v>0</v>
      </c>
      <c r="L49" s="1">
        <f t="shared" si="8"/>
        <v>1</v>
      </c>
      <c r="M49" s="1">
        <f t="shared" si="8"/>
        <v>0</v>
      </c>
      <c r="N49" s="1">
        <f t="shared" si="8"/>
        <v>0</v>
      </c>
      <c r="O49" s="1">
        <f t="shared" si="8"/>
        <v>0</v>
      </c>
      <c r="P49" s="1">
        <f t="shared" si="8"/>
        <v>0</v>
      </c>
      <c r="Q49" s="1">
        <f t="shared" si="8"/>
        <v>0</v>
      </c>
      <c r="R49" s="1">
        <f t="shared" si="8"/>
        <v>1</v>
      </c>
      <c r="S49" s="1">
        <f t="shared" si="8"/>
        <v>0</v>
      </c>
      <c r="T49" s="1">
        <f t="shared" si="8"/>
        <v>0</v>
      </c>
      <c r="U49" s="1">
        <f t="shared" si="8"/>
        <v>169</v>
      </c>
    </row>
    <row r="50" spans="1:21" ht="16.5" thickBot="1">
      <c r="A50" s="17" t="s">
        <v>17</v>
      </c>
      <c r="B50" s="14"/>
      <c r="C50" s="15">
        <f>SUM(C13+C22+C31+C40+C49)</f>
        <v>1</v>
      </c>
      <c r="D50" s="15">
        <f>SUM(D13+D22+D31+D40+D49)</f>
        <v>9</v>
      </c>
      <c r="E50" s="15">
        <f>SUM(E13+E22+E31+E40+E49)</f>
        <v>1</v>
      </c>
      <c r="F50" s="15">
        <f>SUM(F13+F22+F31+F40+F49)</f>
        <v>0</v>
      </c>
      <c r="G50" s="15">
        <f>SUM(G13+G22+G31+G40+G49)</f>
        <v>0</v>
      </c>
      <c r="H50" s="16"/>
      <c r="I50" s="15">
        <f>SUM(I13+I22+I31+I40+I49)</f>
        <v>730</v>
      </c>
      <c r="J50" s="15">
        <f t="shared" ref="J50:U50" si="9">SUM(J13+J22+J31+J40+J49)</f>
        <v>0</v>
      </c>
      <c r="K50" s="15">
        <f t="shared" si="9"/>
        <v>0</v>
      </c>
      <c r="L50" s="15">
        <f t="shared" si="9"/>
        <v>1</v>
      </c>
      <c r="M50" s="15">
        <f t="shared" si="9"/>
        <v>1</v>
      </c>
      <c r="N50" s="15">
        <f t="shared" si="9"/>
        <v>0</v>
      </c>
      <c r="O50" s="15">
        <f t="shared" si="9"/>
        <v>0</v>
      </c>
      <c r="P50" s="15">
        <f t="shared" si="9"/>
        <v>1</v>
      </c>
      <c r="Q50" s="15">
        <f t="shared" si="9"/>
        <v>1</v>
      </c>
      <c r="R50" s="15">
        <f t="shared" si="9"/>
        <v>1</v>
      </c>
      <c r="S50" s="15">
        <f t="shared" si="9"/>
        <v>0</v>
      </c>
      <c r="T50" s="15">
        <f t="shared" si="9"/>
        <v>3</v>
      </c>
      <c r="U50" s="15">
        <f t="shared" si="9"/>
        <v>702</v>
      </c>
    </row>
  </sheetData>
  <autoFilter ref="A2:U1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hiddenButton="1" showButton="0"/>
    <filterColumn colId="7" showButton="0"/>
    <filterColumn colId="8" showButton="0"/>
    <filterColumn colId="9" showButton="0"/>
    <filterColumn colId="10" showButton="0"/>
    <filterColumn colId="11" showButton="0"/>
    <filterColumn colId="12" hiddenButton="1" showButton="0"/>
    <filterColumn colId="13" hiddenButton="1" showButton="0"/>
    <filterColumn colId="14" hiddenButton="1" showButton="0"/>
    <filterColumn colId="15" hiddenButton="1" showButton="0"/>
    <filterColumn colId="16" hiddenButton="1" showButton="0"/>
    <filterColumn colId="17" hiddenButton="1" showButton="0"/>
    <filterColumn colId="18" hiddenButton="1" showButton="0"/>
    <filterColumn colId="19" hiddenButton="1" showButton="0"/>
  </autoFilter>
  <mergeCells count="7">
    <mergeCell ref="A49:B49"/>
    <mergeCell ref="A40:B40"/>
    <mergeCell ref="A13:B13"/>
    <mergeCell ref="A2:U3"/>
    <mergeCell ref="A4:B4"/>
    <mergeCell ref="A22:B22"/>
    <mergeCell ref="A31:B31"/>
  </mergeCells>
  <pageMargins left="0.19685039370078741" right="0.19685039370078741" top="0.51181102362204722" bottom="0.74803149606299213" header="0.31496062992125984" footer="0.31496062992125984"/>
  <pageSetup scale="75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1:E41"/>
  <sheetViews>
    <sheetView tabSelected="1" topLeftCell="A13" workbookViewId="0">
      <selection activeCell="B23" sqref="B23"/>
    </sheetView>
  </sheetViews>
  <sheetFormatPr baseColWidth="10" defaultRowHeight="15"/>
  <cols>
    <col min="1" max="1" width="37.140625" customWidth="1"/>
    <col min="2" max="2" width="21.140625" customWidth="1"/>
    <col min="3" max="3" width="37.7109375" customWidth="1"/>
  </cols>
  <sheetData>
    <row r="11" spans="1:5" ht="33.75">
      <c r="A11" s="26" t="s">
        <v>40</v>
      </c>
      <c r="E11" s="27"/>
    </row>
    <row r="12" spans="1:5">
      <c r="A12" s="27" t="s">
        <v>44</v>
      </c>
    </row>
    <row r="14" spans="1:5">
      <c r="A14" s="28" t="s">
        <v>29</v>
      </c>
      <c r="B14" s="28" t="s">
        <v>30</v>
      </c>
      <c r="C14" s="28" t="s">
        <v>31</v>
      </c>
    </row>
    <row r="15" spans="1:5">
      <c r="A15" s="7" t="s">
        <v>32</v>
      </c>
      <c r="B15" s="7">
        <v>32</v>
      </c>
      <c r="C15" s="7">
        <v>0</v>
      </c>
    </row>
    <row r="16" spans="1:5">
      <c r="A16" s="7" t="s">
        <v>33</v>
      </c>
      <c r="B16" s="7">
        <v>16</v>
      </c>
      <c r="C16" s="7">
        <v>9</v>
      </c>
    </row>
    <row r="17" spans="1:4">
      <c r="A17" s="7" t="s">
        <v>34</v>
      </c>
      <c r="B17" s="7">
        <v>730</v>
      </c>
      <c r="C17" s="7">
        <v>787</v>
      </c>
    </row>
    <row r="18" spans="1:4">
      <c r="A18" s="7" t="s">
        <v>35</v>
      </c>
      <c r="B18" s="7">
        <v>10</v>
      </c>
      <c r="C18" s="7">
        <v>3</v>
      </c>
    </row>
    <row r="22" spans="1:4">
      <c r="A22" s="28" t="s">
        <v>36</v>
      </c>
      <c r="B22" s="28"/>
    </row>
    <row r="23" spans="1:4">
      <c r="A23" s="7" t="s">
        <v>37</v>
      </c>
      <c r="B23" s="7">
        <v>135</v>
      </c>
    </row>
    <row r="24" spans="1:4">
      <c r="A24" s="7" t="s">
        <v>38</v>
      </c>
      <c r="B24" s="7">
        <v>730</v>
      </c>
    </row>
    <row r="25" spans="1:4">
      <c r="A25" s="7" t="s">
        <v>39</v>
      </c>
      <c r="B25" s="7">
        <v>22</v>
      </c>
    </row>
    <row r="29" spans="1:4" s="27" customFormat="1">
      <c r="A29" s="29" t="s">
        <v>42</v>
      </c>
      <c r="B29" s="29" t="s">
        <v>41</v>
      </c>
      <c r="C29" s="29" t="s">
        <v>43</v>
      </c>
      <c r="D29"/>
    </row>
    <row r="30" spans="1:4" ht="25.5" customHeight="1">
      <c r="A30" s="7"/>
      <c r="B30" s="7"/>
      <c r="C30" s="7"/>
    </row>
    <row r="31" spans="1:4" ht="21.75" customHeight="1">
      <c r="A31" s="7"/>
      <c r="B31" s="7"/>
      <c r="C31" s="7"/>
    </row>
    <row r="32" spans="1:4" ht="21" customHeight="1">
      <c r="A32" s="7"/>
      <c r="B32" s="7"/>
      <c r="C32" s="7"/>
    </row>
    <row r="33" spans="1:3" ht="21.75" customHeight="1">
      <c r="A33" s="7"/>
      <c r="B33" s="7"/>
      <c r="C33" s="7"/>
    </row>
    <row r="34" spans="1:3" ht="20.25" customHeight="1">
      <c r="A34" s="7"/>
      <c r="B34" s="7"/>
      <c r="C34" s="7"/>
    </row>
    <row r="35" spans="1:3" ht="22.5" customHeight="1">
      <c r="A35" s="7"/>
      <c r="B35" s="7"/>
      <c r="C35" s="7"/>
    </row>
    <row r="36" spans="1:3">
      <c r="A36" s="7"/>
      <c r="B36" s="7"/>
      <c r="C36" s="7"/>
    </row>
    <row r="37" spans="1:3" ht="20.25" customHeight="1">
      <c r="A37" s="7"/>
      <c r="B37" s="7"/>
      <c r="C37" s="7"/>
    </row>
    <row r="38" spans="1:3" ht="20.25" customHeight="1">
      <c r="A38" s="7"/>
      <c r="B38" s="7"/>
      <c r="C38" s="7"/>
    </row>
    <row r="39" spans="1:3" ht="20.25" customHeight="1">
      <c r="A39" s="7"/>
      <c r="B39" s="7"/>
      <c r="C39" s="7"/>
    </row>
    <row r="40" spans="1:3" ht="21.75" customHeight="1">
      <c r="A40" s="7"/>
      <c r="B40" s="7"/>
      <c r="C40" s="7"/>
    </row>
    <row r="41" spans="1:3" ht="21.75" customHeight="1">
      <c r="A41" s="7"/>
      <c r="B41" s="7"/>
      <c r="C41" s="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 SIMAPES</vt:lpstr>
      <vt:lpstr>REP. COORDINADOR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DELEGACION</dc:creator>
  <cp:lastModifiedBy>DELEGACION</cp:lastModifiedBy>
  <cp:lastPrinted>2021-04-05T17:03:52Z</cp:lastPrinted>
  <dcterms:created xsi:type="dcterms:W3CDTF">2019-01-02T14:29:38Z</dcterms:created>
  <dcterms:modified xsi:type="dcterms:W3CDTF">2022-10-31T16:15:08Z</dcterms:modified>
</cp:coreProperties>
</file>